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sus\Downloads\Funding Request 2021-2023\Resources\"/>
    </mc:Choice>
  </mc:AlternateContent>
  <workbookProtection workbookPassword="E205" lockStructure="1"/>
  <bookViews>
    <workbookView xWindow="960" yWindow="420" windowWidth="23140" windowHeight="16600" tabRatio="772" activeTab="2"/>
  </bookViews>
  <sheets>
    <sheet name="Cover Sheet" sheetId="11" r:id="rId1"/>
    <sheet name="Instructions" sheetId="8" r:id="rId2"/>
    <sheet name="CM-diagnosis gap tables" sheetId="3" r:id="rId3"/>
    <sheet name="CM-treatment gap tables" sheetId="5" r:id="rId4"/>
    <sheet name="Net gap table" sheetId="15" r:id="rId5"/>
    <sheet name="IRS gap table" sheetId="2" r:id="rId6"/>
    <sheet name="Specific prev interventions" sheetId="4" r:id="rId7"/>
    <sheet name="Blank table (only if needed)" sheetId="13" r:id="rId8"/>
    <sheet name="Malaria drop down" sheetId="10" state="hidden" r:id="rId9"/>
    <sheet name="Translations" sheetId="14" state="hidden" r:id="rId10"/>
  </sheets>
  <definedNames>
    <definedName name="ApplicantType">'Malaria drop down'!$T$3:$T$5</definedName>
    <definedName name="Geography">'Malaria drop down'!$L$3:$L$271</definedName>
    <definedName name="LangOffset">Translations!$C$1</definedName>
    <definedName name="Language">Instructions!$B$6</definedName>
    <definedName name="ListMalariaModules">'Malaria drop down'!$A$3:$A$5</definedName>
    <definedName name="MalariaModulesIndicators">'Malaria drop down'!$A$3:$B$5</definedName>
    <definedName name="_xlnm.Print_Area" localSheetId="2">'CM-diagnosis gap tables'!$A$1:$F$147</definedName>
    <definedName name="_xlnm.Print_Area" localSheetId="3">'CM-treatment gap tables'!$A$1:$F$99</definedName>
    <definedName name="_xlnm.Print_Area" localSheetId="5">'IRS gap table'!$A$1:$F$35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62" i="5" l="1"/>
  <c r="D62" i="5"/>
  <c r="C62" i="5"/>
  <c r="E49" i="5"/>
  <c r="D49" i="5"/>
  <c r="C49" i="5"/>
  <c r="E30" i="5"/>
  <c r="D30" i="5"/>
  <c r="C30" i="5"/>
  <c r="E17" i="5"/>
  <c r="D17" i="5"/>
  <c r="C17" i="5"/>
  <c r="E86" i="3"/>
  <c r="D86" i="3"/>
  <c r="C86" i="3"/>
  <c r="E73" i="3"/>
  <c r="D73" i="3"/>
  <c r="C73" i="3"/>
  <c r="E50" i="3"/>
  <c r="D50" i="3"/>
  <c r="C50" i="3"/>
  <c r="E18" i="3"/>
  <c r="E22" i="3" s="1"/>
  <c r="E43" i="3" s="1"/>
  <c r="D18" i="3"/>
  <c r="C18" i="3"/>
  <c r="D22" i="3"/>
  <c r="C22" i="3"/>
  <c r="A39" i="15"/>
  <c r="A29" i="15"/>
  <c r="A27" i="15"/>
  <c r="A25" i="15"/>
  <c r="E50" i="15"/>
  <c r="E51" i="15"/>
  <c r="D50" i="15"/>
  <c r="D51" i="15" s="1"/>
  <c r="C50" i="15"/>
  <c r="C51" i="15"/>
  <c r="E49" i="15"/>
  <c r="D49" i="15"/>
  <c r="C49" i="15"/>
  <c r="D46" i="15"/>
  <c r="D47" i="15"/>
  <c r="E46" i="15"/>
  <c r="E47" i="15" s="1"/>
  <c r="C46" i="15"/>
  <c r="C47" i="15"/>
  <c r="E45" i="15"/>
  <c r="D45" i="15"/>
  <c r="C45" i="15"/>
  <c r="E43" i="15"/>
  <c r="D43" i="15"/>
  <c r="E29" i="15"/>
  <c r="E37" i="15"/>
  <c r="D29" i="15"/>
  <c r="D37" i="15" s="1"/>
  <c r="C29" i="15"/>
  <c r="C37" i="15"/>
  <c r="E22" i="15"/>
  <c r="D22" i="15"/>
  <c r="D23" i="15" s="1"/>
  <c r="C22" i="15"/>
  <c r="C23" i="15" s="1"/>
  <c r="C43" i="15"/>
  <c r="E23" i="15"/>
  <c r="D28" i="15"/>
  <c r="C28" i="15"/>
  <c r="C26" i="15"/>
  <c r="D26" i="15"/>
  <c r="D30" i="15"/>
  <c r="C30" i="15"/>
  <c r="E26" i="15"/>
  <c r="E30" i="15"/>
  <c r="E28" i="15"/>
  <c r="E97" i="13"/>
  <c r="D97" i="13"/>
  <c r="C97" i="13"/>
  <c r="E90" i="13"/>
  <c r="E93" i="13" s="1"/>
  <c r="E94" i="13" s="1"/>
  <c r="D90" i="13"/>
  <c r="C90" i="13"/>
  <c r="C98" i="13"/>
  <c r="E89" i="13"/>
  <c r="D89" i="13"/>
  <c r="C89" i="13"/>
  <c r="E87" i="13"/>
  <c r="D87" i="13"/>
  <c r="C87" i="13"/>
  <c r="E84" i="13"/>
  <c r="D84" i="13"/>
  <c r="C84" i="13"/>
  <c r="E64" i="13"/>
  <c r="D64" i="13"/>
  <c r="C64" i="13"/>
  <c r="E57" i="13"/>
  <c r="D57" i="13"/>
  <c r="D60" i="13"/>
  <c r="D61" i="13" s="1"/>
  <c r="C57" i="13"/>
  <c r="C60" i="13" s="1"/>
  <c r="C61" i="13"/>
  <c r="E56" i="13"/>
  <c r="D56" i="13"/>
  <c r="C56" i="13"/>
  <c r="E54" i="13"/>
  <c r="D54" i="13"/>
  <c r="C54" i="13"/>
  <c r="E51" i="13"/>
  <c r="D51" i="13"/>
  <c r="C51" i="13"/>
  <c r="C93" i="13"/>
  <c r="C94" i="13" s="1"/>
  <c r="E60" i="13"/>
  <c r="E61" i="13"/>
  <c r="C99" i="13"/>
  <c r="C100" i="13"/>
  <c r="C101" i="13" s="1"/>
  <c r="E98" i="13"/>
  <c r="E100" i="13" s="1"/>
  <c r="E101" i="13" s="1"/>
  <c r="E91" i="13"/>
  <c r="C91" i="13"/>
  <c r="D58" i="13"/>
  <c r="C65" i="13"/>
  <c r="C67" i="13" s="1"/>
  <c r="C68" i="13" s="1"/>
  <c r="D65" i="13"/>
  <c r="E109" i="3"/>
  <c r="C66" i="13"/>
  <c r="D67" i="13"/>
  <c r="D68" i="13" s="1"/>
  <c r="D66" i="13"/>
  <c r="C82" i="5"/>
  <c r="D82" i="5"/>
  <c r="E82" i="5"/>
  <c r="C85" i="5"/>
  <c r="D85" i="5"/>
  <c r="E85" i="5"/>
  <c r="C87" i="5"/>
  <c r="D87" i="5"/>
  <c r="E87" i="5"/>
  <c r="C88" i="5"/>
  <c r="C96" i="5" s="1"/>
  <c r="C98" i="5" s="1"/>
  <c r="D88" i="5"/>
  <c r="D91" i="5" s="1"/>
  <c r="D92" i="5" s="1"/>
  <c r="E88" i="5"/>
  <c r="C95" i="5"/>
  <c r="D95" i="5"/>
  <c r="E95" i="5"/>
  <c r="C1" i="14"/>
  <c r="A132" i="14"/>
  <c r="A41" i="15" s="1"/>
  <c r="A139" i="14"/>
  <c r="A91" i="5" s="1"/>
  <c r="A140" i="14"/>
  <c r="A32" i="4" s="1"/>
  <c r="A34" i="14"/>
  <c r="G60" i="14"/>
  <c r="A65" i="8" s="1"/>
  <c r="D89" i="5"/>
  <c r="E89" i="5"/>
  <c r="E91" i="5"/>
  <c r="E92" i="5" s="1"/>
  <c r="B5" i="10"/>
  <c r="B40" i="4" s="1"/>
  <c r="B3" i="10"/>
  <c r="A5" i="10"/>
  <c r="B39" i="4" s="1"/>
  <c r="A4" i="10"/>
  <c r="B7" i="4" s="1"/>
  <c r="B4" i="10"/>
  <c r="B8" i="4" s="1"/>
  <c r="A3" i="10"/>
  <c r="G102" i="14"/>
  <c r="C99" i="5"/>
  <c r="G93" i="14"/>
  <c r="A4" i="13" s="1"/>
  <c r="E96" i="5"/>
  <c r="D96" i="5"/>
  <c r="D98" i="5" s="1"/>
  <c r="D99" i="5" s="1"/>
  <c r="G101" i="14"/>
  <c r="G103" i="14"/>
  <c r="G95" i="14"/>
  <c r="F1" i="13" s="1"/>
  <c r="G104" i="14"/>
  <c r="L108" i="10"/>
  <c r="L76" i="10"/>
  <c r="L12" i="10"/>
  <c r="L143" i="10"/>
  <c r="L44" i="10"/>
  <c r="L203" i="10"/>
  <c r="L20" i="10"/>
  <c r="L52" i="10"/>
  <c r="L84" i="10"/>
  <c r="L116" i="10"/>
  <c r="L155" i="10"/>
  <c r="L28" i="10"/>
  <c r="L60" i="10"/>
  <c r="L92" i="10"/>
  <c r="L124" i="10"/>
  <c r="L171" i="10"/>
  <c r="L4" i="10"/>
  <c r="L36" i="10"/>
  <c r="L68" i="10"/>
  <c r="L100" i="10"/>
  <c r="L132" i="10"/>
  <c r="L187" i="10"/>
  <c r="L7" i="10"/>
  <c r="L15" i="10"/>
  <c r="L23" i="10"/>
  <c r="L31" i="10"/>
  <c r="L39" i="10"/>
  <c r="L47" i="10"/>
  <c r="L55" i="10"/>
  <c r="L63" i="10"/>
  <c r="L71" i="10"/>
  <c r="L79" i="10"/>
  <c r="L87" i="10"/>
  <c r="L95" i="10"/>
  <c r="L103" i="10"/>
  <c r="L111" i="10"/>
  <c r="L119" i="10"/>
  <c r="L127" i="10"/>
  <c r="L135" i="10"/>
  <c r="L144" i="10"/>
  <c r="L159" i="10"/>
  <c r="L175" i="10"/>
  <c r="L191" i="10"/>
  <c r="L207" i="10"/>
  <c r="L8" i="10"/>
  <c r="L16" i="10"/>
  <c r="L24" i="10"/>
  <c r="L32" i="10"/>
  <c r="L40" i="10"/>
  <c r="L48" i="10"/>
  <c r="L56" i="10"/>
  <c r="L64" i="10"/>
  <c r="L72" i="10"/>
  <c r="L80" i="10"/>
  <c r="L88" i="10"/>
  <c r="L96" i="10"/>
  <c r="L104" i="10"/>
  <c r="L112" i="10"/>
  <c r="L120" i="10"/>
  <c r="L128" i="10"/>
  <c r="L136" i="10"/>
  <c r="L147" i="10"/>
  <c r="L163" i="10"/>
  <c r="L179" i="10"/>
  <c r="L195" i="10"/>
  <c r="L3" i="10"/>
  <c r="L11" i="10"/>
  <c r="L19" i="10"/>
  <c r="L27" i="10"/>
  <c r="L35" i="10"/>
  <c r="L43" i="10"/>
  <c r="L51" i="10"/>
  <c r="L59" i="10"/>
  <c r="L67" i="10"/>
  <c r="L75" i="10"/>
  <c r="L83" i="10"/>
  <c r="L91" i="10"/>
  <c r="L99" i="10"/>
  <c r="L107" i="10"/>
  <c r="L115" i="10"/>
  <c r="L123" i="10"/>
  <c r="L131" i="10"/>
  <c r="L139" i="10"/>
  <c r="L151" i="10"/>
  <c r="L167" i="10"/>
  <c r="L183" i="10"/>
  <c r="L199" i="10"/>
  <c r="T5" i="10"/>
  <c r="L210" i="10"/>
  <c r="L206" i="10"/>
  <c r="L202" i="10"/>
  <c r="L198" i="10"/>
  <c r="L194" i="10"/>
  <c r="L190" i="10"/>
  <c r="L186" i="10"/>
  <c r="L182" i="10"/>
  <c r="L178" i="10"/>
  <c r="L174" i="10"/>
  <c r="L170" i="10"/>
  <c r="L166" i="10"/>
  <c r="L162" i="10"/>
  <c r="L158" i="10"/>
  <c r="L154" i="10"/>
  <c r="L150" i="10"/>
  <c r="L146" i="10"/>
  <c r="L142" i="10"/>
  <c r="L138" i="10"/>
  <c r="L134" i="10"/>
  <c r="L130" i="10"/>
  <c r="L126" i="10"/>
  <c r="L122" i="10"/>
  <c r="L118" i="10"/>
  <c r="L114" i="10"/>
  <c r="L110" i="10"/>
  <c r="L106" i="10"/>
  <c r="L102" i="10"/>
  <c r="L98" i="10"/>
  <c r="L94" i="10"/>
  <c r="L90" i="10"/>
  <c r="L86" i="10"/>
  <c r="L82" i="10"/>
  <c r="L78" i="10"/>
  <c r="L74" i="10"/>
  <c r="L70" i="10"/>
  <c r="L66" i="10"/>
  <c r="L62" i="10"/>
  <c r="L58" i="10"/>
  <c r="L54" i="10"/>
  <c r="L50" i="10"/>
  <c r="L46" i="10"/>
  <c r="L42" i="10"/>
  <c r="L38" i="10"/>
  <c r="L34" i="10"/>
  <c r="L30" i="10"/>
  <c r="L26" i="10"/>
  <c r="L22" i="10"/>
  <c r="L18" i="10"/>
  <c r="L14" i="10"/>
  <c r="L10" i="10"/>
  <c r="L6" i="10"/>
  <c r="L208" i="10"/>
  <c r="L200" i="10"/>
  <c r="L192" i="10"/>
  <c r="L184" i="10"/>
  <c r="L176" i="10"/>
  <c r="L172" i="10"/>
  <c r="L164" i="10"/>
  <c r="L148" i="10"/>
  <c r="L140" i="10"/>
  <c r="T4" i="10"/>
  <c r="L209" i="10"/>
  <c r="L205" i="10"/>
  <c r="L201" i="10"/>
  <c r="L197" i="10"/>
  <c r="L193" i="10"/>
  <c r="L189" i="10"/>
  <c r="L185" i="10"/>
  <c r="L181" i="10"/>
  <c r="L177" i="10"/>
  <c r="L173" i="10"/>
  <c r="L169" i="10"/>
  <c r="L165" i="10"/>
  <c r="L161" i="10"/>
  <c r="L157" i="10"/>
  <c r="L153" i="10"/>
  <c r="L149" i="10"/>
  <c r="L145" i="10"/>
  <c r="L141" i="10"/>
  <c r="L137" i="10"/>
  <c r="L133" i="10"/>
  <c r="L129" i="10"/>
  <c r="L125" i="10"/>
  <c r="L121" i="10"/>
  <c r="L117" i="10"/>
  <c r="L113" i="10"/>
  <c r="L109" i="10"/>
  <c r="L105" i="10"/>
  <c r="L101" i="10"/>
  <c r="L97" i="10"/>
  <c r="L93" i="10"/>
  <c r="L89" i="10"/>
  <c r="L85" i="10"/>
  <c r="L81" i="10"/>
  <c r="L77" i="10"/>
  <c r="L73" i="10"/>
  <c r="L69" i="10"/>
  <c r="L65" i="10"/>
  <c r="L61" i="10"/>
  <c r="L57" i="10"/>
  <c r="L53" i="10"/>
  <c r="L49" i="10"/>
  <c r="L45" i="10"/>
  <c r="L41" i="10"/>
  <c r="L37" i="10"/>
  <c r="L33" i="10"/>
  <c r="L29" i="10"/>
  <c r="L25" i="10"/>
  <c r="L21" i="10"/>
  <c r="L17" i="10"/>
  <c r="L13" i="10"/>
  <c r="L9" i="10"/>
  <c r="L5" i="10"/>
  <c r="L204" i="10"/>
  <c r="L196" i="10"/>
  <c r="L188" i="10"/>
  <c r="L180" i="10"/>
  <c r="L168" i="10"/>
  <c r="L160" i="10"/>
  <c r="L156" i="10"/>
  <c r="L152" i="10"/>
  <c r="T3" i="10"/>
  <c r="A88" i="3"/>
  <c r="C97" i="5"/>
  <c r="D97" i="5"/>
  <c r="E97" i="5"/>
  <c r="E98" i="5"/>
  <c r="E99" i="5" s="1"/>
  <c r="G85" i="14"/>
  <c r="A5" i="11" s="1"/>
  <c r="G74" i="14"/>
  <c r="A79" i="8" s="1"/>
  <c r="G99" i="14"/>
  <c r="G82" i="14"/>
  <c r="A87" i="8" s="1"/>
  <c r="G98" i="14"/>
  <c r="G97" i="14"/>
  <c r="G83" i="14"/>
  <c r="A88" i="8" s="1"/>
  <c r="G81" i="14"/>
  <c r="A86" i="8" s="1"/>
  <c r="G66" i="14"/>
  <c r="A71" i="8" s="1"/>
  <c r="G65" i="14"/>
  <c r="A70" i="8" s="1"/>
  <c r="G54" i="14"/>
  <c r="A59" i="8" s="1"/>
  <c r="G58" i="14"/>
  <c r="A63" i="8" s="1"/>
  <c r="G55" i="14"/>
  <c r="A60" i="8" s="1"/>
  <c r="G59" i="14"/>
  <c r="A64" i="8" s="1"/>
  <c r="G56" i="14"/>
  <c r="A61" i="8" s="1"/>
  <c r="G57" i="14"/>
  <c r="A62" i="8" s="1"/>
  <c r="G51" i="14"/>
  <c r="A56" i="8" s="1"/>
  <c r="G37" i="14"/>
  <c r="A42" i="8" s="1"/>
  <c r="G44" i="14"/>
  <c r="A49" i="8" s="1"/>
  <c r="G32" i="14"/>
  <c r="A37" i="8" s="1"/>
  <c r="G22" i="14"/>
  <c r="A27" i="8" s="1"/>
  <c r="G29" i="14"/>
  <c r="A34" i="8" s="1"/>
  <c r="G10" i="14"/>
  <c r="A15" i="8" s="1"/>
  <c r="G15" i="14"/>
  <c r="A20" i="8" s="1"/>
  <c r="G9" i="14"/>
  <c r="A14" i="8" s="1"/>
  <c r="G8" i="14"/>
  <c r="A13" i="8" s="1"/>
  <c r="G87" i="14"/>
  <c r="A8" i="11" s="1"/>
  <c r="G6" i="14"/>
  <c r="A11" i="8" s="1"/>
  <c r="A4" i="14"/>
  <c r="A94" i="3" s="1"/>
  <c r="A6" i="14"/>
  <c r="A6" i="4" s="1"/>
  <c r="A8" i="14"/>
  <c r="A39" i="13" s="1"/>
  <c r="A10" i="14"/>
  <c r="A40" i="13" s="1"/>
  <c r="A12" i="14"/>
  <c r="A9" i="15" s="1"/>
  <c r="A14" i="14"/>
  <c r="C10" i="15" s="1"/>
  <c r="A16" i="14"/>
  <c r="A77" i="13" s="1"/>
  <c r="A18" i="14"/>
  <c r="D12" i="15" s="1"/>
  <c r="A21" i="14"/>
  <c r="F79" i="13" s="1"/>
  <c r="A23" i="14"/>
  <c r="A82" i="13" s="1"/>
  <c r="A25" i="14"/>
  <c r="A83" i="5" s="1"/>
  <c r="A27" i="14"/>
  <c r="A59" i="13" s="1"/>
  <c r="A29" i="14"/>
  <c r="A61" i="4" s="1"/>
  <c r="A31" i="14"/>
  <c r="A140" i="3" s="1"/>
  <c r="A33" i="14"/>
  <c r="B9" i="11" s="1"/>
  <c r="G39" i="14"/>
  <c r="A44" i="8" s="1"/>
  <c r="G41" i="14"/>
  <c r="A46" i="8" s="1"/>
  <c r="G43" i="14"/>
  <c r="A48" i="8" s="1"/>
  <c r="G46" i="14"/>
  <c r="A51" i="8" s="1"/>
  <c r="G48" i="14"/>
  <c r="A53" i="8" s="1"/>
  <c r="G50" i="14"/>
  <c r="A55" i="8" s="1"/>
  <c r="G53" i="14"/>
  <c r="A58" i="8" s="1"/>
  <c r="G62" i="14"/>
  <c r="A67" i="8" s="1"/>
  <c r="G64" i="14"/>
  <c r="A69" i="8" s="1"/>
  <c r="A61" i="14"/>
  <c r="A5" i="2" s="1"/>
  <c r="A63" i="14"/>
  <c r="A65" i="14"/>
  <c r="A17" i="2" s="1"/>
  <c r="A67" i="14"/>
  <c r="A19" i="2" s="1"/>
  <c r="G91" i="14"/>
  <c r="A4" i="4" s="1"/>
  <c r="G498" i="14"/>
  <c r="A495" i="14"/>
  <c r="A493" i="14"/>
  <c r="A491" i="14"/>
  <c r="A489" i="14"/>
  <c r="A487" i="14"/>
  <c r="A485" i="14"/>
  <c r="A483" i="14"/>
  <c r="A481" i="14"/>
  <c r="A479" i="14"/>
  <c r="A477" i="14"/>
  <c r="A475" i="14"/>
  <c r="A473" i="14"/>
  <c r="A471" i="14"/>
  <c r="A469" i="14"/>
  <c r="A467" i="14"/>
  <c r="A465" i="14"/>
  <c r="A463" i="14"/>
  <c r="A461" i="14"/>
  <c r="A459" i="14"/>
  <c r="A457" i="14"/>
  <c r="A455" i="14"/>
  <c r="A453" i="14"/>
  <c r="A451" i="14"/>
  <c r="A449" i="14"/>
  <c r="A447" i="14"/>
  <c r="A445" i="14"/>
  <c r="A443" i="14"/>
  <c r="A441" i="14"/>
  <c r="A439" i="14"/>
  <c r="A437" i="14"/>
  <c r="A435" i="14"/>
  <c r="A433" i="14"/>
  <c r="A431" i="14"/>
  <c r="A429" i="14"/>
  <c r="A427" i="14"/>
  <c r="A425" i="14"/>
  <c r="A423" i="14"/>
  <c r="A421" i="14"/>
  <c r="A419" i="14"/>
  <c r="A417" i="14"/>
  <c r="A415" i="14"/>
  <c r="A413" i="14"/>
  <c r="A411" i="14"/>
  <c r="A409" i="14"/>
  <c r="A407" i="14"/>
  <c r="A405" i="14"/>
  <c r="A403" i="14"/>
  <c r="A401" i="14"/>
  <c r="A399" i="14"/>
  <c r="A397" i="14"/>
  <c r="A395" i="14"/>
  <c r="A393" i="14"/>
  <c r="A391" i="14"/>
  <c r="A389" i="14"/>
  <c r="A387" i="14"/>
  <c r="A385" i="14"/>
  <c r="A383" i="14"/>
  <c r="A381" i="14"/>
  <c r="A379" i="14"/>
  <c r="A377" i="14"/>
  <c r="A375" i="14"/>
  <c r="A373" i="14"/>
  <c r="A371" i="14"/>
  <c r="A369" i="14"/>
  <c r="A367" i="14"/>
  <c r="A365" i="14"/>
  <c r="A363" i="14"/>
  <c r="A361" i="14"/>
  <c r="A359" i="14"/>
  <c r="A357" i="14"/>
  <c r="A355" i="14"/>
  <c r="A353" i="14"/>
  <c r="A351" i="14"/>
  <c r="A349" i="14"/>
  <c r="A347" i="14"/>
  <c r="A345" i="14"/>
  <c r="A343" i="14"/>
  <c r="A341" i="14"/>
  <c r="A339" i="14"/>
  <c r="A337" i="14"/>
  <c r="A335" i="14"/>
  <c r="A333" i="14"/>
  <c r="A331" i="14"/>
  <c r="A329" i="14"/>
  <c r="G497" i="14"/>
  <c r="G495" i="14"/>
  <c r="G493" i="14"/>
  <c r="G491" i="14"/>
  <c r="G489" i="14"/>
  <c r="G487" i="14"/>
  <c r="G485" i="14"/>
  <c r="G483" i="14"/>
  <c r="G481" i="14"/>
  <c r="G479" i="14"/>
  <c r="G477" i="14"/>
  <c r="G475" i="14"/>
  <c r="G473" i="14"/>
  <c r="G471" i="14"/>
  <c r="G469" i="14"/>
  <c r="G467" i="14"/>
  <c r="G465" i="14"/>
  <c r="G463" i="14"/>
  <c r="G461" i="14"/>
  <c r="G459" i="14"/>
  <c r="G457" i="14"/>
  <c r="G455" i="14"/>
  <c r="G453" i="14"/>
  <c r="G451" i="14"/>
  <c r="G449" i="14"/>
  <c r="G447" i="14"/>
  <c r="G445" i="14"/>
  <c r="G443" i="14"/>
  <c r="G441" i="14"/>
  <c r="G439" i="14"/>
  <c r="G437" i="14"/>
  <c r="G435" i="14"/>
  <c r="G433" i="14"/>
  <c r="G431" i="14"/>
  <c r="G429" i="14"/>
  <c r="G427" i="14"/>
  <c r="G425" i="14"/>
  <c r="G423" i="14"/>
  <c r="G421" i="14"/>
  <c r="G419" i="14"/>
  <c r="G417" i="14"/>
  <c r="G415" i="14"/>
  <c r="G413" i="14"/>
  <c r="G411" i="14"/>
  <c r="G409" i="14"/>
  <c r="G407" i="14"/>
  <c r="G405" i="14"/>
  <c r="G403" i="14"/>
  <c r="G401" i="14"/>
  <c r="G399" i="14"/>
  <c r="G397" i="14"/>
  <c r="G395" i="14"/>
  <c r="G393" i="14"/>
  <c r="G391" i="14"/>
  <c r="G389" i="14"/>
  <c r="G387" i="14"/>
  <c r="G385" i="14"/>
  <c r="G383" i="14"/>
  <c r="G381" i="14"/>
  <c r="G379" i="14"/>
  <c r="G377" i="14"/>
  <c r="G375" i="14"/>
  <c r="G373" i="14"/>
  <c r="G371" i="14"/>
  <c r="G369" i="14"/>
  <c r="G367" i="14"/>
  <c r="G365" i="14"/>
  <c r="G363" i="14"/>
  <c r="G361" i="14"/>
  <c r="G359" i="14"/>
  <c r="G357" i="14"/>
  <c r="G355" i="14"/>
  <c r="G353" i="14"/>
  <c r="G351" i="14"/>
  <c r="G349" i="14"/>
  <c r="G347" i="14"/>
  <c r="G345" i="14"/>
  <c r="G343" i="14"/>
  <c r="G341" i="14"/>
  <c r="G339" i="14"/>
  <c r="G337" i="14"/>
  <c r="G335" i="14"/>
  <c r="G333" i="14"/>
  <c r="G331" i="14"/>
  <c r="G329" i="14"/>
  <c r="G496" i="14"/>
  <c r="G494" i="14"/>
  <c r="G492" i="14"/>
  <c r="G490" i="14"/>
  <c r="G488" i="14"/>
  <c r="G486" i="14"/>
  <c r="G484" i="14"/>
  <c r="G482" i="14"/>
  <c r="G480" i="14"/>
  <c r="G478" i="14"/>
  <c r="G476" i="14"/>
  <c r="G474" i="14"/>
  <c r="G472" i="14"/>
  <c r="G470" i="14"/>
  <c r="G468" i="14"/>
  <c r="G466" i="14"/>
  <c r="G464" i="14"/>
  <c r="G462" i="14"/>
  <c r="G460" i="14"/>
  <c r="G458" i="14"/>
  <c r="G456" i="14"/>
  <c r="G454" i="14"/>
  <c r="G452" i="14"/>
  <c r="G450" i="14"/>
  <c r="G448" i="14"/>
  <c r="G446" i="14"/>
  <c r="G444" i="14"/>
  <c r="G442" i="14"/>
  <c r="G440" i="14"/>
  <c r="G438" i="14"/>
  <c r="G436" i="14"/>
  <c r="G434" i="14"/>
  <c r="G432" i="14"/>
  <c r="G430" i="14"/>
  <c r="G428" i="14"/>
  <c r="G426" i="14"/>
  <c r="G424" i="14"/>
  <c r="G422" i="14"/>
  <c r="G420" i="14"/>
  <c r="G418" i="14"/>
  <c r="G416" i="14"/>
  <c r="G414" i="14"/>
  <c r="G412" i="14"/>
  <c r="G410" i="14"/>
  <c r="G408" i="14"/>
  <c r="G406" i="14"/>
  <c r="G404" i="14"/>
  <c r="G402" i="14"/>
  <c r="G400" i="14"/>
  <c r="G398" i="14"/>
  <c r="G396" i="14"/>
  <c r="G394" i="14"/>
  <c r="G392" i="14"/>
  <c r="G390" i="14"/>
  <c r="G388" i="14"/>
  <c r="G386" i="14"/>
  <c r="G384" i="14"/>
  <c r="G382" i="14"/>
  <c r="G380" i="14"/>
  <c r="G378" i="14"/>
  <c r="G376" i="14"/>
  <c r="G374" i="14"/>
  <c r="G372" i="14"/>
  <c r="G370" i="14"/>
  <c r="G368" i="14"/>
  <c r="G366" i="14"/>
  <c r="G364" i="14"/>
  <c r="G362" i="14"/>
  <c r="G360" i="14"/>
  <c r="G358" i="14"/>
  <c r="G356" i="14"/>
  <c r="G354" i="14"/>
  <c r="G352" i="14"/>
  <c r="G350" i="14"/>
  <c r="G348" i="14"/>
  <c r="G346" i="14"/>
  <c r="G344" i="14"/>
  <c r="G342" i="14"/>
  <c r="G340" i="14"/>
  <c r="G338" i="14"/>
  <c r="G336" i="14"/>
  <c r="G334" i="14"/>
  <c r="G332" i="14"/>
  <c r="A496" i="14"/>
  <c r="A488" i="14"/>
  <c r="A480" i="14"/>
  <c r="A472" i="14"/>
  <c r="A464" i="14"/>
  <c r="A456" i="14"/>
  <c r="A448" i="14"/>
  <c r="A440" i="14"/>
  <c r="A432" i="14"/>
  <c r="A424" i="14"/>
  <c r="A416" i="14"/>
  <c r="A408" i="14"/>
  <c r="A400" i="14"/>
  <c r="A392" i="14"/>
  <c r="A384" i="14"/>
  <c r="A376" i="14"/>
  <c r="A368" i="14"/>
  <c r="A360" i="14"/>
  <c r="A352" i="14"/>
  <c r="A344" i="14"/>
  <c r="A336" i="14"/>
  <c r="G330" i="14"/>
  <c r="G327" i="14"/>
  <c r="G325" i="14"/>
  <c r="G323" i="14"/>
  <c r="G321" i="14"/>
  <c r="G319" i="14"/>
  <c r="G317" i="14"/>
  <c r="G315" i="14"/>
  <c r="G313" i="14"/>
  <c r="G311" i="14"/>
  <c r="G309" i="14"/>
  <c r="G307" i="14"/>
  <c r="G305" i="14"/>
  <c r="G303" i="14"/>
  <c r="G301" i="14"/>
  <c r="G299" i="14"/>
  <c r="G297" i="14"/>
  <c r="G295" i="14"/>
  <c r="G293" i="14"/>
  <c r="G291" i="14"/>
  <c r="G289" i="14"/>
  <c r="G287" i="14"/>
  <c r="G285" i="14"/>
  <c r="G283" i="14"/>
  <c r="G281" i="14"/>
  <c r="G279" i="14"/>
  <c r="G277" i="14"/>
  <c r="G275" i="14"/>
  <c r="G273" i="14"/>
  <c r="G271" i="14"/>
  <c r="G269" i="14"/>
  <c r="G267" i="14"/>
  <c r="G265" i="14"/>
  <c r="G263" i="14"/>
  <c r="G261" i="14"/>
  <c r="G259" i="14"/>
  <c r="G257" i="14"/>
  <c r="G255" i="14"/>
  <c r="G253" i="14"/>
  <c r="G251" i="14"/>
  <c r="G249" i="14"/>
  <c r="G247" i="14"/>
  <c r="G245" i="14"/>
  <c r="G243" i="14"/>
  <c r="G241" i="14"/>
  <c r="G239" i="14"/>
  <c r="G237" i="14"/>
  <c r="G235" i="14"/>
  <c r="G233" i="14"/>
  <c r="G231" i="14"/>
  <c r="G229" i="14"/>
  <c r="G227" i="14"/>
  <c r="G225" i="14"/>
  <c r="G223" i="14"/>
  <c r="G221" i="14"/>
  <c r="G219" i="14"/>
  <c r="G217" i="14"/>
  <c r="G215" i="14"/>
  <c r="G213" i="14"/>
  <c r="G211" i="14"/>
  <c r="G209" i="14"/>
  <c r="G207" i="14"/>
  <c r="G205" i="14"/>
  <c r="G203" i="14"/>
  <c r="G201" i="14"/>
  <c r="A494" i="14"/>
  <c r="A486" i="14"/>
  <c r="A478" i="14"/>
  <c r="A470" i="14"/>
  <c r="A462" i="14"/>
  <c r="A454" i="14"/>
  <c r="A446" i="14"/>
  <c r="A438" i="14"/>
  <c r="A430" i="14"/>
  <c r="A422" i="14"/>
  <c r="A414" i="14"/>
  <c r="A406" i="14"/>
  <c r="A398" i="14"/>
  <c r="A390" i="14"/>
  <c r="A382" i="14"/>
  <c r="A374" i="14"/>
  <c r="A366" i="14"/>
  <c r="A358" i="14"/>
  <c r="A350" i="14"/>
  <c r="A342" i="14"/>
  <c r="A334" i="14"/>
  <c r="A328" i="14"/>
  <c r="A326" i="14"/>
  <c r="A324" i="14"/>
  <c r="A322" i="14"/>
  <c r="A320" i="14"/>
  <c r="A318" i="14"/>
  <c r="A316" i="14"/>
  <c r="A314" i="14"/>
  <c r="A312" i="14"/>
  <c r="A310" i="14"/>
  <c r="A308" i="14"/>
  <c r="A306" i="14"/>
  <c r="A304" i="14"/>
  <c r="A302" i="14"/>
  <c r="A300" i="14"/>
  <c r="A298" i="14"/>
  <c r="A296" i="14"/>
  <c r="A294" i="14"/>
  <c r="A292" i="14"/>
  <c r="A290" i="14"/>
  <c r="A288" i="14"/>
  <c r="A286" i="14"/>
  <c r="A284" i="14"/>
  <c r="A282" i="14"/>
  <c r="A280" i="14"/>
  <c r="A278" i="14"/>
  <c r="A276" i="14"/>
  <c r="A274" i="14"/>
  <c r="A272" i="14"/>
  <c r="A270" i="14"/>
  <c r="A268" i="14"/>
  <c r="A266" i="14"/>
  <c r="A264" i="14"/>
  <c r="A262" i="14"/>
  <c r="A260" i="14"/>
  <c r="A258" i="14"/>
  <c r="A256" i="14"/>
  <c r="A254" i="14"/>
  <c r="A252" i="14"/>
  <c r="A250" i="14"/>
  <c r="A248" i="14"/>
  <c r="A246" i="14"/>
  <c r="A244" i="14"/>
  <c r="A242" i="14"/>
  <c r="A240" i="14"/>
  <c r="A238" i="14"/>
  <c r="A236" i="14"/>
  <c r="A234" i="14"/>
  <c r="A232" i="14"/>
  <c r="A230" i="14"/>
  <c r="A228" i="14"/>
  <c r="A226" i="14"/>
  <c r="A224" i="14"/>
  <c r="A222" i="14"/>
  <c r="A220" i="14"/>
  <c r="A218" i="14"/>
  <c r="A216" i="14"/>
  <c r="A214" i="14"/>
  <c r="A212" i="14"/>
  <c r="A210" i="14"/>
  <c r="A208" i="14"/>
  <c r="A206" i="14"/>
  <c r="A204" i="14"/>
  <c r="A202" i="14"/>
  <c r="A492" i="14"/>
  <c r="A484" i="14"/>
  <c r="A476" i="14"/>
  <c r="A468" i="14"/>
  <c r="A460" i="14"/>
  <c r="A452" i="14"/>
  <c r="A444" i="14"/>
  <c r="A436" i="14"/>
  <c r="A428" i="14"/>
  <c r="A420" i="14"/>
  <c r="A412" i="14"/>
  <c r="A404" i="14"/>
  <c r="A396" i="14"/>
  <c r="A388" i="14"/>
  <c r="A380" i="14"/>
  <c r="A372" i="14"/>
  <c r="A364" i="14"/>
  <c r="A356" i="14"/>
  <c r="A348" i="14"/>
  <c r="A340" i="14"/>
  <c r="A332" i="14"/>
  <c r="G328" i="14"/>
  <c r="G326" i="14"/>
  <c r="G324" i="14"/>
  <c r="G322" i="14"/>
  <c r="G320" i="14"/>
  <c r="G318" i="14"/>
  <c r="G316" i="14"/>
  <c r="G314" i="14"/>
  <c r="G312" i="14"/>
  <c r="G310" i="14"/>
  <c r="G308" i="14"/>
  <c r="G306" i="14"/>
  <c r="G304" i="14"/>
  <c r="G302" i="14"/>
  <c r="G300" i="14"/>
  <c r="G298" i="14"/>
  <c r="G296" i="14"/>
  <c r="G294" i="14"/>
  <c r="G292" i="14"/>
  <c r="G290" i="14"/>
  <c r="G288" i="14"/>
  <c r="G286" i="14"/>
  <c r="G284" i="14"/>
  <c r="G282" i="14"/>
  <c r="G280" i="14"/>
  <c r="G278" i="14"/>
  <c r="G276" i="14"/>
  <c r="G274" i="14"/>
  <c r="G272" i="14"/>
  <c r="G270" i="14"/>
  <c r="G268" i="14"/>
  <c r="G266" i="14"/>
  <c r="G264" i="14"/>
  <c r="G262" i="14"/>
  <c r="G260" i="14"/>
  <c r="G258" i="14"/>
  <c r="G256" i="14"/>
  <c r="G254" i="14"/>
  <c r="G252" i="14"/>
  <c r="G250" i="14"/>
  <c r="G248" i="14"/>
  <c r="G246" i="14"/>
  <c r="G244" i="14"/>
  <c r="G242" i="14"/>
  <c r="G240" i="14"/>
  <c r="G238" i="14"/>
  <c r="G236" i="14"/>
  <c r="G234" i="14"/>
  <c r="G232" i="14"/>
  <c r="G230" i="14"/>
  <c r="G228" i="14"/>
  <c r="G226" i="14"/>
  <c r="G224" i="14"/>
  <c r="G222" i="14"/>
  <c r="G220" i="14"/>
  <c r="G218" i="14"/>
  <c r="G216" i="14"/>
  <c r="G214" i="14"/>
  <c r="G212" i="14"/>
  <c r="G210" i="14"/>
  <c r="G208" i="14"/>
  <c r="G206" i="14"/>
  <c r="G204" i="14"/>
  <c r="G202" i="14"/>
  <c r="A490" i="14"/>
  <c r="A458" i="14"/>
  <c r="A426" i="14"/>
  <c r="A394" i="14"/>
  <c r="A362" i="14"/>
  <c r="A330" i="14"/>
  <c r="A321" i="14"/>
  <c r="A313" i="14"/>
  <c r="A305" i="14"/>
  <c r="A297" i="14"/>
  <c r="A289" i="14"/>
  <c r="A281" i="14"/>
  <c r="A273" i="14"/>
  <c r="A265" i="14"/>
  <c r="A257" i="14"/>
  <c r="A249" i="14"/>
  <c r="A241" i="14"/>
  <c r="A233" i="14"/>
  <c r="A225" i="14"/>
  <c r="A217" i="14"/>
  <c r="A209" i="14"/>
  <c r="A201" i="14"/>
  <c r="G199" i="14"/>
  <c r="G197" i="14"/>
  <c r="G195" i="14"/>
  <c r="G193" i="14"/>
  <c r="G191" i="14"/>
  <c r="G189" i="14"/>
  <c r="G187" i="14"/>
  <c r="G185" i="14"/>
  <c r="G183" i="14"/>
  <c r="G181" i="14"/>
  <c r="G179" i="14"/>
  <c r="G177" i="14"/>
  <c r="G175" i="14"/>
  <c r="G173" i="14"/>
  <c r="G171" i="14"/>
  <c r="G169" i="14"/>
  <c r="G167" i="14"/>
  <c r="G165" i="14"/>
  <c r="G163" i="14"/>
  <c r="G161" i="14"/>
  <c r="G159" i="14"/>
  <c r="G157" i="14"/>
  <c r="G155" i="14"/>
  <c r="G153" i="14"/>
  <c r="G151" i="14"/>
  <c r="G149" i="14"/>
  <c r="G147" i="14"/>
  <c r="G145" i="14"/>
  <c r="G143" i="14"/>
  <c r="G141" i="14"/>
  <c r="G139" i="14"/>
  <c r="G137" i="14"/>
  <c r="G136" i="14"/>
  <c r="G135" i="14"/>
  <c r="G134" i="14"/>
  <c r="G133" i="14"/>
  <c r="G131" i="14"/>
  <c r="G129" i="14"/>
  <c r="G127" i="14"/>
  <c r="G125" i="14"/>
  <c r="G123" i="14"/>
  <c r="G121" i="14"/>
  <c r="G119" i="14"/>
  <c r="G117" i="14"/>
  <c r="G115" i="14"/>
  <c r="G113" i="14"/>
  <c r="G111" i="14"/>
  <c r="G109" i="14"/>
  <c r="G107" i="14"/>
  <c r="G105" i="14"/>
  <c r="G69" i="14"/>
  <c r="A74" i="8" s="1"/>
  <c r="G79" i="14"/>
  <c r="A84" i="8" s="1"/>
  <c r="G77" i="14"/>
  <c r="A82" i="8" s="1"/>
  <c r="A76" i="14"/>
  <c r="A482" i="14"/>
  <c r="A450" i="14"/>
  <c r="A418" i="14"/>
  <c r="A386" i="14"/>
  <c r="A354" i="14"/>
  <c r="A327" i="14"/>
  <c r="A319" i="14"/>
  <c r="A311" i="14"/>
  <c r="A303" i="14"/>
  <c r="A295" i="14"/>
  <c r="A287" i="14"/>
  <c r="A279" i="14"/>
  <c r="A271" i="14"/>
  <c r="A263" i="14"/>
  <c r="A255" i="14"/>
  <c r="A247" i="14"/>
  <c r="A239" i="14"/>
  <c r="A231" i="14"/>
  <c r="A223" i="14"/>
  <c r="A215" i="14"/>
  <c r="A207" i="14"/>
  <c r="A200" i="14"/>
  <c r="A198" i="14"/>
  <c r="A196" i="14"/>
  <c r="A194" i="14"/>
  <c r="A192" i="14"/>
  <c r="A190" i="14"/>
  <c r="A188" i="14"/>
  <c r="A186" i="14"/>
  <c r="A184" i="14"/>
  <c r="A182" i="14"/>
  <c r="A180" i="14"/>
  <c r="A178" i="14"/>
  <c r="A176" i="14"/>
  <c r="A174" i="14"/>
  <c r="A172" i="14"/>
  <c r="A170" i="14"/>
  <c r="A168" i="14"/>
  <c r="A166" i="14"/>
  <c r="A164" i="14"/>
  <c r="A162" i="14"/>
  <c r="A160" i="14"/>
  <c r="A158" i="14"/>
  <c r="A156" i="14"/>
  <c r="A154" i="14"/>
  <c r="A152" i="14"/>
  <c r="A150" i="14"/>
  <c r="A148" i="14"/>
  <c r="A146" i="14"/>
  <c r="A144" i="14"/>
  <c r="A142" i="14"/>
  <c r="A138" i="14"/>
  <c r="A130" i="14"/>
  <c r="A52" i="13" s="1"/>
  <c r="A126" i="14"/>
  <c r="A16" i="2" s="1"/>
  <c r="A124" i="14"/>
  <c r="A20" i="2" s="1"/>
  <c r="A122" i="14"/>
  <c r="A120" i="14"/>
  <c r="A118" i="14"/>
  <c r="A15" i="15" s="1"/>
  <c r="A116" i="14"/>
  <c r="A80" i="5" s="1"/>
  <c r="A114" i="14"/>
  <c r="A16" i="5" s="1"/>
  <c r="A112" i="14"/>
  <c r="B40" i="5" s="1"/>
  <c r="A110" i="14"/>
  <c r="A5" i="5" s="1"/>
  <c r="A108" i="14"/>
  <c r="A80" i="3" s="1"/>
  <c r="A106" i="14"/>
  <c r="A52" i="4" s="1"/>
  <c r="A104" i="14"/>
  <c r="B96" i="3" s="1"/>
  <c r="A102" i="14"/>
  <c r="A100" i="14"/>
  <c r="A100" i="13" s="1"/>
  <c r="A98" i="14"/>
  <c r="A142" i="3" s="1"/>
  <c r="A96" i="14"/>
  <c r="A136" i="3" s="1"/>
  <c r="A94" i="14"/>
  <c r="A129" i="3" s="1"/>
  <c r="A92" i="14"/>
  <c r="A122" i="3" s="1"/>
  <c r="A90" i="14"/>
  <c r="A119" i="3" s="1"/>
  <c r="A88" i="14"/>
  <c r="A115" i="3" s="1"/>
  <c r="A86" i="14"/>
  <c r="A112" i="3" s="1"/>
  <c r="A84" i="14"/>
  <c r="A108" i="3" s="1"/>
  <c r="A82" i="14"/>
  <c r="A105" i="3" s="1"/>
  <c r="A80" i="14"/>
  <c r="B8" i="3" s="1"/>
  <c r="G89" i="14"/>
  <c r="A10" i="11" s="1"/>
  <c r="A474" i="14"/>
  <c r="A442" i="14"/>
  <c r="A410" i="14"/>
  <c r="A378" i="14"/>
  <c r="A346" i="14"/>
  <c r="A325" i="14"/>
  <c r="A317" i="14"/>
  <c r="A309" i="14"/>
  <c r="A301" i="14"/>
  <c r="A293" i="14"/>
  <c r="A285" i="14"/>
  <c r="A277" i="14"/>
  <c r="A269" i="14"/>
  <c r="A261" i="14"/>
  <c r="A253" i="14"/>
  <c r="A245" i="14"/>
  <c r="A237" i="14"/>
  <c r="A229" i="14"/>
  <c r="A221" i="14"/>
  <c r="A213" i="14"/>
  <c r="A205" i="14"/>
  <c r="G200" i="14"/>
  <c r="G198" i="14"/>
  <c r="G196" i="14"/>
  <c r="G194" i="14"/>
  <c r="G192" i="14"/>
  <c r="G190" i="14"/>
  <c r="G188" i="14"/>
  <c r="G186" i="14"/>
  <c r="G184" i="14"/>
  <c r="G182" i="14"/>
  <c r="G180" i="14"/>
  <c r="G178" i="14"/>
  <c r="G176" i="14"/>
  <c r="G174" i="14"/>
  <c r="G172" i="14"/>
  <c r="G170" i="14"/>
  <c r="G168" i="14"/>
  <c r="G166" i="14"/>
  <c r="G164" i="14"/>
  <c r="G162" i="14"/>
  <c r="G160" i="14"/>
  <c r="G158" i="14"/>
  <c r="G156" i="14"/>
  <c r="G154" i="14"/>
  <c r="G152" i="14"/>
  <c r="G150" i="14"/>
  <c r="G148" i="14"/>
  <c r="G146" i="14"/>
  <c r="G144" i="14"/>
  <c r="G142" i="14"/>
  <c r="G140" i="14"/>
  <c r="G138" i="14"/>
  <c r="G132" i="14"/>
  <c r="G130" i="14"/>
  <c r="G128" i="14"/>
  <c r="G126" i="14"/>
  <c r="G124" i="14"/>
  <c r="G122" i="14"/>
  <c r="G120" i="14"/>
  <c r="G118" i="14"/>
  <c r="G116" i="14"/>
  <c r="G114" i="14"/>
  <c r="G112" i="14"/>
  <c r="G110" i="14"/>
  <c r="G108" i="14"/>
  <c r="G106" i="14"/>
  <c r="G100" i="14"/>
  <c r="G80" i="14"/>
  <c r="A85" i="8" s="1"/>
  <c r="G78" i="14"/>
  <c r="A83" i="8" s="1"/>
  <c r="A466" i="14"/>
  <c r="A434" i="14"/>
  <c r="A402" i="14"/>
  <c r="A370" i="14"/>
  <c r="A338" i="14"/>
  <c r="A323" i="14"/>
  <c r="A315" i="14"/>
  <c r="A307" i="14"/>
  <c r="A299" i="14"/>
  <c r="A291" i="14"/>
  <c r="A283" i="14"/>
  <c r="A275" i="14"/>
  <c r="A267" i="14"/>
  <c r="A259" i="14"/>
  <c r="A251" i="14"/>
  <c r="A243" i="14"/>
  <c r="A235" i="14"/>
  <c r="A227" i="14"/>
  <c r="A219" i="14"/>
  <c r="A211" i="14"/>
  <c r="A203" i="14"/>
  <c r="A199" i="14"/>
  <c r="A197" i="14"/>
  <c r="A195" i="14"/>
  <c r="A193" i="14"/>
  <c r="A191" i="14"/>
  <c r="A189" i="14"/>
  <c r="A187" i="14"/>
  <c r="A185" i="14"/>
  <c r="A183" i="14"/>
  <c r="A181" i="14"/>
  <c r="A179" i="14"/>
  <c r="A177" i="14"/>
  <c r="A175" i="14"/>
  <c r="A173" i="14"/>
  <c r="A171" i="14"/>
  <c r="A169" i="14"/>
  <c r="A167" i="14"/>
  <c r="A165" i="14"/>
  <c r="A163" i="14"/>
  <c r="A161" i="14"/>
  <c r="A159" i="14"/>
  <c r="A157" i="14"/>
  <c r="A155" i="14"/>
  <c r="A153" i="14"/>
  <c r="A151" i="14"/>
  <c r="A149" i="14"/>
  <c r="A147" i="14"/>
  <c r="A145" i="14"/>
  <c r="A143" i="14"/>
  <c r="A141" i="14"/>
  <c r="A137" i="14"/>
  <c r="A50" i="15" s="1"/>
  <c r="A136" i="14"/>
  <c r="A48" i="15" s="1"/>
  <c r="A135" i="14"/>
  <c r="A46" i="15" s="1"/>
  <c r="A134" i="14"/>
  <c r="A44" i="15" s="1"/>
  <c r="A133" i="14"/>
  <c r="A42" i="15" s="1"/>
  <c r="A131" i="14"/>
  <c r="A129" i="14"/>
  <c r="A5" i="4" s="1"/>
  <c r="A127" i="14"/>
  <c r="A34" i="2" s="1"/>
  <c r="A125" i="14"/>
  <c r="A22" i="2" s="1"/>
  <c r="A121" i="14"/>
  <c r="A119" i="14"/>
  <c r="A115" i="14"/>
  <c r="A48" i="5" s="1"/>
  <c r="A113" i="14"/>
  <c r="B72" i="5" s="1"/>
  <c r="A111" i="14"/>
  <c r="B8" i="5" s="1"/>
  <c r="A107" i="14"/>
  <c r="A55" i="13" s="1"/>
  <c r="A105" i="14"/>
  <c r="A72" i="3" s="1"/>
  <c r="A103" i="14"/>
  <c r="B64" i="3" s="1"/>
  <c r="A101" i="14"/>
  <c r="A99" i="14"/>
  <c r="A144" i="3" s="1"/>
  <c r="A97" i="14"/>
  <c r="A138" i="3" s="1"/>
  <c r="A95" i="14"/>
  <c r="A131" i="3" s="1"/>
  <c r="A93" i="14"/>
  <c r="A124" i="3" s="1"/>
  <c r="A91" i="14"/>
  <c r="A89" i="14"/>
  <c r="A117" i="3" s="1"/>
  <c r="A87" i="14"/>
  <c r="A113" i="3" s="1"/>
  <c r="A85" i="14"/>
  <c r="A110" i="3" s="1"/>
  <c r="A83" i="14"/>
  <c r="A106" i="3" s="1"/>
  <c r="A81" i="14"/>
  <c r="A104" i="3" s="1"/>
  <c r="A79" i="14"/>
  <c r="B39" i="5" s="1"/>
  <c r="A77" i="14"/>
  <c r="G4" i="14"/>
  <c r="A9" i="8" s="1"/>
  <c r="G7" i="14"/>
  <c r="A12" i="8" s="1"/>
  <c r="G71" i="14"/>
  <c r="A76" i="8" s="1"/>
  <c r="G73" i="14"/>
  <c r="A78" i="8" s="1"/>
  <c r="G76" i="14"/>
  <c r="A81" i="8" s="1"/>
  <c r="G12" i="14"/>
  <c r="A17" i="8" s="1"/>
  <c r="G14" i="14"/>
  <c r="A19" i="8" s="1"/>
  <c r="G17" i="14"/>
  <c r="A22" i="8" s="1"/>
  <c r="G19" i="14"/>
  <c r="A24" i="8" s="1"/>
  <c r="G21" i="14"/>
  <c r="A26" i="8" s="1"/>
  <c r="G24" i="14"/>
  <c r="A29" i="8" s="1"/>
  <c r="G26" i="14"/>
  <c r="A31" i="8" s="1"/>
  <c r="G28" i="14"/>
  <c r="A33" i="8" s="1"/>
  <c r="G31" i="14"/>
  <c r="A36" i="8" s="1"/>
  <c r="G34" i="14"/>
  <c r="A39" i="8" s="1"/>
  <c r="G36" i="14"/>
  <c r="A41" i="8" s="1"/>
  <c r="A36" i="14"/>
  <c r="A5" i="15" s="1"/>
  <c r="A38" i="14"/>
  <c r="B7" i="15" s="1"/>
  <c r="A40" i="14"/>
  <c r="A14" i="15" s="1"/>
  <c r="A42" i="14"/>
  <c r="A17" i="15" s="1"/>
  <c r="A44" i="14"/>
  <c r="A19" i="15" s="1"/>
  <c r="A46" i="14"/>
  <c r="A21" i="15" s="1"/>
  <c r="A48" i="14"/>
  <c r="A23" i="15" s="1"/>
  <c r="A50" i="14"/>
  <c r="A52" i="14"/>
  <c r="A32" i="15" s="1"/>
  <c r="A54" i="14"/>
  <c r="A35" i="15" s="1"/>
  <c r="A56" i="14"/>
  <c r="A58" i="14"/>
  <c r="A70" i="14"/>
  <c r="A27" i="2" s="1"/>
  <c r="A72" i="14"/>
  <c r="A74" i="14"/>
  <c r="A5" i="14"/>
  <c r="A70" i="5" s="1"/>
  <c r="A7" i="14"/>
  <c r="A38" i="4" s="1"/>
  <c r="A11" i="14"/>
  <c r="A8" i="15" s="1"/>
  <c r="A13" i="14"/>
  <c r="A10" i="15" s="1"/>
  <c r="A15" i="14"/>
  <c r="E10" i="4" s="1"/>
  <c r="A17" i="14"/>
  <c r="C12" i="15" s="1"/>
  <c r="A19" i="14"/>
  <c r="E12" i="15" s="1"/>
  <c r="A20" i="14"/>
  <c r="C14" i="13" s="1"/>
  <c r="A22" i="14"/>
  <c r="A81" i="13" s="1"/>
  <c r="A24" i="14"/>
  <c r="A83" i="13" s="1"/>
  <c r="A26" i="14"/>
  <c r="A28" i="14"/>
  <c r="A30" i="14"/>
  <c r="A96" i="13" s="1"/>
  <c r="G40" i="14"/>
  <c r="A45" i="8" s="1"/>
  <c r="G42" i="14"/>
  <c r="A47" i="8" s="1"/>
  <c r="G45" i="14"/>
  <c r="A50" i="8" s="1"/>
  <c r="G47" i="14"/>
  <c r="A52" i="8" s="1"/>
  <c r="G49" i="14"/>
  <c r="A54" i="8" s="1"/>
  <c r="G52" i="14"/>
  <c r="A57" i="8" s="1"/>
  <c r="G61" i="14"/>
  <c r="A66" i="8" s="1"/>
  <c r="G63" i="14"/>
  <c r="A68" i="8" s="1"/>
  <c r="G67" i="14"/>
  <c r="A72" i="8" s="1"/>
  <c r="A62" i="14"/>
  <c r="A6" i="2" s="1"/>
  <c r="A64" i="14"/>
  <c r="B8" i="2" s="1"/>
  <c r="A66" i="14"/>
  <c r="A18" i="2" s="1"/>
  <c r="A68" i="14"/>
  <c r="G86" i="14"/>
  <c r="A6" i="11" s="1"/>
  <c r="G88" i="14"/>
  <c r="A9" i="11" s="1"/>
  <c r="A3" i="14"/>
  <c r="A5" i="3" s="1"/>
  <c r="A9" i="14"/>
  <c r="G3" i="14"/>
  <c r="A8" i="8" s="1"/>
  <c r="G5" i="14"/>
  <c r="A10" i="8" s="1"/>
  <c r="G70" i="14"/>
  <c r="A75" i="8" s="1"/>
  <c r="G72" i="14"/>
  <c r="A77" i="8" s="1"/>
  <c r="G75" i="14"/>
  <c r="A80" i="8" s="1"/>
  <c r="G11" i="14"/>
  <c r="A16" i="8" s="1"/>
  <c r="G13" i="14"/>
  <c r="A18" i="8" s="1"/>
  <c r="G16" i="14"/>
  <c r="A21" i="8" s="1"/>
  <c r="G18" i="14"/>
  <c r="A23" i="8" s="1"/>
  <c r="G20" i="14"/>
  <c r="A25" i="8" s="1"/>
  <c r="G23" i="14"/>
  <c r="A28" i="8" s="1"/>
  <c r="G25" i="14"/>
  <c r="A30" i="8" s="1"/>
  <c r="G27" i="14"/>
  <c r="A32" i="8" s="1"/>
  <c r="G30" i="14"/>
  <c r="A35" i="8" s="1"/>
  <c r="G33" i="14"/>
  <c r="A38" i="8" s="1"/>
  <c r="G35" i="14"/>
  <c r="A40" i="8" s="1"/>
  <c r="G38" i="14"/>
  <c r="A43" i="8" s="1"/>
  <c r="A37" i="14"/>
  <c r="A6" i="15" s="1"/>
  <c r="A39" i="14"/>
  <c r="B8" i="15" s="1"/>
  <c r="A41" i="14"/>
  <c r="A16" i="15" s="1"/>
  <c r="A43" i="14"/>
  <c r="A18" i="15" s="1"/>
  <c r="A45" i="14"/>
  <c r="A20" i="15" s="1"/>
  <c r="A47" i="14"/>
  <c r="A22" i="15" s="1"/>
  <c r="A49" i="14"/>
  <c r="A24" i="15" s="1"/>
  <c r="A51" i="14"/>
  <c r="A31" i="15" s="1"/>
  <c r="A53" i="14"/>
  <c r="A34" i="15" s="1"/>
  <c r="A55" i="14"/>
  <c r="A37" i="15" s="1"/>
  <c r="A57" i="14"/>
  <c r="G68" i="14"/>
  <c r="A73" i="8" s="1"/>
  <c r="A69" i="14"/>
  <c r="A26" i="2" s="1"/>
  <c r="A71" i="14"/>
  <c r="A29" i="2" s="1"/>
  <c r="A73" i="14"/>
  <c r="A32" i="2" s="1"/>
  <c r="A75" i="14"/>
  <c r="E24" i="13"/>
  <c r="E25" i="13"/>
  <c r="D24" i="13"/>
  <c r="C24" i="13"/>
  <c r="C25" i="13" s="1"/>
  <c r="E31" i="13"/>
  <c r="D31" i="13"/>
  <c r="C31" i="13"/>
  <c r="E23" i="13"/>
  <c r="D23" i="13"/>
  <c r="C23" i="13"/>
  <c r="E21" i="13"/>
  <c r="D21" i="13"/>
  <c r="C21" i="13"/>
  <c r="E18" i="13"/>
  <c r="D18" i="13"/>
  <c r="C18" i="13"/>
  <c r="E144" i="3"/>
  <c r="E145" i="3"/>
  <c r="D144" i="3"/>
  <c r="D145" i="3" s="1"/>
  <c r="C144" i="3"/>
  <c r="C145" i="3"/>
  <c r="E142" i="3"/>
  <c r="E143" i="3" s="1"/>
  <c r="D142" i="3"/>
  <c r="D143" i="3"/>
  <c r="C142" i="3"/>
  <c r="C143" i="3" s="1"/>
  <c r="E131" i="3"/>
  <c r="E132" i="3"/>
  <c r="D131" i="3"/>
  <c r="D132" i="3" s="1"/>
  <c r="C131" i="3"/>
  <c r="C132" i="3"/>
  <c r="E129" i="3"/>
  <c r="E130" i="3" s="1"/>
  <c r="D129" i="3"/>
  <c r="D130" i="3"/>
  <c r="C129" i="3"/>
  <c r="C130" i="3" s="1"/>
  <c r="E44" i="3"/>
  <c r="D43" i="3"/>
  <c r="D44" i="3" s="1"/>
  <c r="C43" i="3"/>
  <c r="C44" i="3"/>
  <c r="E41" i="3"/>
  <c r="E42" i="3" s="1"/>
  <c r="D41" i="3"/>
  <c r="D42" i="3"/>
  <c r="C41" i="3"/>
  <c r="C42" i="3" s="1"/>
  <c r="C35" i="3"/>
  <c r="E123" i="3"/>
  <c r="D123" i="3"/>
  <c r="C123" i="3"/>
  <c r="E121" i="3"/>
  <c r="D121" i="3"/>
  <c r="C121" i="3"/>
  <c r="E116" i="3"/>
  <c r="D116" i="3"/>
  <c r="C116" i="3"/>
  <c r="E114" i="3"/>
  <c r="D114" i="3"/>
  <c r="C114" i="3"/>
  <c r="E124" i="3"/>
  <c r="E127" i="3" s="1"/>
  <c r="E128" i="3" s="1"/>
  <c r="D124" i="3"/>
  <c r="D140" i="3"/>
  <c r="D141" i="3" s="1"/>
  <c r="C124" i="3"/>
  <c r="C125" i="3" s="1"/>
  <c r="E117" i="3"/>
  <c r="E118" i="3"/>
  <c r="D117" i="3"/>
  <c r="D118" i="3" s="1"/>
  <c r="C117" i="3"/>
  <c r="C118" i="3"/>
  <c r="E56" i="5"/>
  <c r="D56" i="5"/>
  <c r="D59" i="5" s="1"/>
  <c r="C56" i="5"/>
  <c r="E55" i="5"/>
  <c r="D55" i="5"/>
  <c r="C55" i="5"/>
  <c r="E53" i="5"/>
  <c r="D53" i="5"/>
  <c r="C53" i="5"/>
  <c r="E23" i="5"/>
  <c r="D23" i="5"/>
  <c r="C23" i="5"/>
  <c r="E79" i="3"/>
  <c r="D79" i="3"/>
  <c r="C79" i="3"/>
  <c r="E80" i="3"/>
  <c r="E83" i="3" s="1"/>
  <c r="E84" i="3" s="1"/>
  <c r="D80" i="3"/>
  <c r="D81" i="3" s="1"/>
  <c r="C80" i="3"/>
  <c r="C81" i="3" s="1"/>
  <c r="E56" i="3"/>
  <c r="E57" i="3"/>
  <c r="D56" i="3"/>
  <c r="D57" i="3"/>
  <c r="C56" i="3"/>
  <c r="C57" i="3"/>
  <c r="E54" i="3"/>
  <c r="E55" i="3"/>
  <c r="D54" i="3"/>
  <c r="D55" i="3"/>
  <c r="C54" i="3"/>
  <c r="C55" i="3"/>
  <c r="E33" i="3"/>
  <c r="D33" i="3"/>
  <c r="C33" i="3"/>
  <c r="D35" i="3"/>
  <c r="E35" i="3"/>
  <c r="E36" i="3"/>
  <c r="E52" i="3" s="1"/>
  <c r="E58" i="3" s="1"/>
  <c r="E37" i="3"/>
  <c r="D36" i="3"/>
  <c r="C36" i="3"/>
  <c r="C37" i="3"/>
  <c r="E28" i="3"/>
  <c r="D28" i="3"/>
  <c r="C28" i="3"/>
  <c r="E29" i="3"/>
  <c r="E30" i="3"/>
  <c r="D29" i="3"/>
  <c r="D30" i="3" s="1"/>
  <c r="C29" i="3"/>
  <c r="C30" i="3" s="1"/>
  <c r="E24" i="5"/>
  <c r="D24" i="5"/>
  <c r="D27" i="5" s="1"/>
  <c r="C24" i="5"/>
  <c r="C137" i="3"/>
  <c r="E63" i="4"/>
  <c r="D63" i="4"/>
  <c r="C63" i="4"/>
  <c r="E56" i="4"/>
  <c r="E59" i="4" s="1"/>
  <c r="D56" i="4"/>
  <c r="D64" i="4" s="1"/>
  <c r="D66" i="4" s="1"/>
  <c r="C56" i="4"/>
  <c r="E55" i="4"/>
  <c r="D55" i="4"/>
  <c r="C55" i="4"/>
  <c r="E53" i="4"/>
  <c r="D53" i="4"/>
  <c r="C53" i="4"/>
  <c r="E50" i="4"/>
  <c r="D50" i="4"/>
  <c r="C50" i="4"/>
  <c r="E24" i="4"/>
  <c r="E27" i="4" s="1"/>
  <c r="E32" i="4"/>
  <c r="E34" i="4" s="1"/>
  <c r="D24" i="4"/>
  <c r="D25" i="4"/>
  <c r="C24" i="4"/>
  <c r="C25" i="4"/>
  <c r="E23" i="4"/>
  <c r="D23" i="4"/>
  <c r="C23" i="4"/>
  <c r="C24" i="2"/>
  <c r="E24" i="2"/>
  <c r="E27" i="2"/>
  <c r="E28" i="2" s="1"/>
  <c r="D24" i="2"/>
  <c r="D25" i="2"/>
  <c r="E23" i="2"/>
  <c r="D23" i="2"/>
  <c r="C23" i="2"/>
  <c r="E31" i="4"/>
  <c r="D31" i="4"/>
  <c r="C31" i="4"/>
  <c r="E21" i="4"/>
  <c r="D21" i="4"/>
  <c r="C21" i="4"/>
  <c r="E63" i="5"/>
  <c r="D63" i="5"/>
  <c r="C63" i="5"/>
  <c r="E31" i="5"/>
  <c r="D31" i="5"/>
  <c r="C31" i="5"/>
  <c r="E21" i="5"/>
  <c r="D21" i="5"/>
  <c r="C21" i="5"/>
  <c r="E139" i="3"/>
  <c r="D139" i="3"/>
  <c r="C139" i="3"/>
  <c r="E137" i="3"/>
  <c r="D137" i="3"/>
  <c r="E135" i="3"/>
  <c r="D135" i="3"/>
  <c r="C135" i="3"/>
  <c r="E111" i="3"/>
  <c r="D111" i="3"/>
  <c r="C111" i="3"/>
  <c r="D109" i="3"/>
  <c r="C109" i="3"/>
  <c r="E107" i="3"/>
  <c r="D107" i="3"/>
  <c r="C107" i="3"/>
  <c r="E87" i="3"/>
  <c r="D87" i="3"/>
  <c r="C87" i="3"/>
  <c r="E77" i="3"/>
  <c r="D77" i="3"/>
  <c r="C77" i="3"/>
  <c r="E51" i="3"/>
  <c r="D51" i="3"/>
  <c r="C51" i="3"/>
  <c r="E49" i="3"/>
  <c r="D49" i="3"/>
  <c r="C49" i="3"/>
  <c r="E47" i="3"/>
  <c r="D47" i="3"/>
  <c r="C47" i="3"/>
  <c r="D26" i="3"/>
  <c r="E26" i="3"/>
  <c r="C26" i="3"/>
  <c r="D19" i="3"/>
  <c r="E19" i="3"/>
  <c r="D21" i="3"/>
  <c r="E21" i="3"/>
  <c r="D23" i="3"/>
  <c r="E23" i="3"/>
  <c r="C21" i="3"/>
  <c r="C23" i="3"/>
  <c r="C19" i="3"/>
  <c r="C18" i="5"/>
  <c r="C74" i="3"/>
  <c r="E18" i="4"/>
  <c r="D18" i="4"/>
  <c r="C18" i="4"/>
  <c r="E50" i="5"/>
  <c r="D50" i="5"/>
  <c r="C50" i="5"/>
  <c r="E18" i="5"/>
  <c r="D18" i="5"/>
  <c r="E74" i="3"/>
  <c r="D74" i="3"/>
  <c r="E31" i="2"/>
  <c r="D31" i="2"/>
  <c r="C31" i="2"/>
  <c r="E21" i="2"/>
  <c r="D21" i="2"/>
  <c r="C21" i="2"/>
  <c r="D65" i="4"/>
  <c r="D59" i="4"/>
  <c r="D60" i="4" s="1"/>
  <c r="D32" i="13"/>
  <c r="D27" i="13"/>
  <c r="D28" i="13"/>
  <c r="D25" i="13"/>
  <c r="C57" i="4"/>
  <c r="C59" i="4"/>
  <c r="C60" i="4"/>
  <c r="D57" i="4"/>
  <c r="E32" i="13"/>
  <c r="E34" i="13"/>
  <c r="E35" i="13"/>
  <c r="E27" i="13"/>
  <c r="E28" i="13" s="1"/>
  <c r="E64" i="4"/>
  <c r="E66" i="4" s="1"/>
  <c r="E67" i="4" s="1"/>
  <c r="E60" i="4"/>
  <c r="E125" i="3"/>
  <c r="D25" i="5"/>
  <c r="C32" i="13"/>
  <c r="C34" i="13" s="1"/>
  <c r="C35" i="13" s="1"/>
  <c r="C27" i="13"/>
  <c r="C28" i="13"/>
  <c r="E35" i="4"/>
  <c r="E33" i="4"/>
  <c r="D32" i="4"/>
  <c r="D34" i="4" s="1"/>
  <c r="D35" i="4"/>
  <c r="D27" i="4"/>
  <c r="D28" i="4" s="1"/>
  <c r="E28" i="4"/>
  <c r="C32" i="4"/>
  <c r="C34" i="4"/>
  <c r="C35" i="4" s="1"/>
  <c r="C27" i="4"/>
  <c r="C28" i="4"/>
  <c r="D32" i="2"/>
  <c r="D34" i="2" s="1"/>
  <c r="D35" i="2" s="1"/>
  <c r="E59" i="5"/>
  <c r="E60" i="5" s="1"/>
  <c r="C57" i="5"/>
  <c r="D28" i="5"/>
  <c r="E25" i="5"/>
  <c r="E32" i="5"/>
  <c r="E34" i="5" s="1"/>
  <c r="E35" i="5" s="1"/>
  <c r="C27" i="5"/>
  <c r="C28" i="5"/>
  <c r="C32" i="5"/>
  <c r="C34" i="5" s="1"/>
  <c r="C35" i="5" s="1"/>
  <c r="E88" i="3"/>
  <c r="E90" i="3" s="1"/>
  <c r="E91" i="3" s="1"/>
  <c r="D83" i="3"/>
  <c r="D84" i="3" s="1"/>
  <c r="C83" i="3"/>
  <c r="C84" i="3" s="1"/>
  <c r="E39" i="3"/>
  <c r="E40" i="3"/>
  <c r="E53" i="3"/>
  <c r="D39" i="3"/>
  <c r="D40" i="3"/>
  <c r="C39" i="3"/>
  <c r="C40" i="3" s="1"/>
  <c r="C52" i="3"/>
  <c r="C58" i="3" s="1"/>
  <c r="C59" i="3" s="1"/>
  <c r="C53" i="3"/>
  <c r="D57" i="5"/>
  <c r="D60" i="5"/>
  <c r="D127" i="3"/>
  <c r="D128" i="3"/>
  <c r="D146" i="3"/>
  <c r="D147" i="3"/>
  <c r="D125" i="3"/>
  <c r="D27" i="2"/>
  <c r="D28" i="2" s="1"/>
  <c r="E25" i="2"/>
  <c r="C64" i="4"/>
  <c r="C65" i="4" s="1"/>
  <c r="E27" i="5"/>
  <c r="E28" i="5" s="1"/>
  <c r="C25" i="5"/>
  <c r="C140" i="3"/>
  <c r="C146" i="3" s="1"/>
  <c r="C27" i="2"/>
  <c r="C28" i="2" s="1"/>
  <c r="D64" i="5"/>
  <c r="E32" i="2"/>
  <c r="E34" i="2" s="1"/>
  <c r="E35" i="2" s="1"/>
  <c r="E25" i="4"/>
  <c r="C127" i="3"/>
  <c r="C128" i="3"/>
  <c r="D67" i="4"/>
  <c r="E89" i="3"/>
  <c r="E33" i="13"/>
  <c r="C33" i="4"/>
  <c r="E59" i="3"/>
  <c r="D33" i="4"/>
  <c r="D33" i="2"/>
  <c r="E33" i="5"/>
  <c r="C33" i="5"/>
  <c r="C147" i="3"/>
  <c r="C141" i="3"/>
  <c r="E33" i="2"/>
  <c r="D66" i="5"/>
  <c r="D67" i="5" s="1"/>
  <c r="D65" i="5"/>
  <c r="C36" i="15" l="1"/>
  <c r="C32" i="15"/>
  <c r="C33" i="15" s="1"/>
  <c r="C39" i="15"/>
  <c r="C40" i="15" s="1"/>
  <c r="D32" i="15"/>
  <c r="D33" i="15" s="1"/>
  <c r="D36" i="15"/>
  <c r="C38" i="15"/>
  <c r="A65" i="13"/>
  <c r="E81" i="3"/>
  <c r="D88" i="3"/>
  <c r="C88" i="3"/>
  <c r="A11" i="4"/>
  <c r="F1" i="3"/>
  <c r="A11" i="5"/>
  <c r="A67" i="3"/>
  <c r="A11" i="13"/>
  <c r="A11" i="2"/>
  <c r="A27" i="5"/>
  <c r="A19" i="5"/>
  <c r="A59" i="4"/>
  <c r="C10" i="4"/>
  <c r="C66" i="3"/>
  <c r="A49" i="13"/>
  <c r="A96" i="5"/>
  <c r="A43" i="5"/>
  <c r="A43" i="4"/>
  <c r="A11" i="15"/>
  <c r="A6" i="5"/>
  <c r="A99" i="3"/>
  <c r="A75" i="5"/>
  <c r="A94" i="5"/>
  <c r="A44" i="13"/>
  <c r="A11" i="3"/>
  <c r="A75" i="3"/>
  <c r="A51" i="5"/>
  <c r="A48" i="3"/>
  <c r="B7" i="5"/>
  <c r="A41" i="5"/>
  <c r="F45" i="5"/>
  <c r="A20" i="3"/>
  <c r="A7" i="2"/>
  <c r="A66" i="4"/>
  <c r="A133" i="3"/>
  <c r="F101" i="3"/>
  <c r="A98" i="5"/>
  <c r="A73" i="3"/>
  <c r="A34" i="13"/>
  <c r="A34" i="4"/>
  <c r="A146" i="3"/>
  <c r="E74" i="5"/>
  <c r="A73" i="5"/>
  <c r="A29" i="13"/>
  <c r="A96" i="3"/>
  <c r="A58" i="3"/>
  <c r="A66" i="5"/>
  <c r="A24" i="4"/>
  <c r="A7" i="4"/>
  <c r="A90" i="13"/>
  <c r="A16" i="3"/>
  <c r="A34" i="3"/>
  <c r="A90" i="3"/>
  <c r="A34" i="5"/>
  <c r="B7" i="2"/>
  <c r="A56" i="4"/>
  <c r="A67" i="13"/>
  <c r="E79" i="13"/>
  <c r="D13" i="3"/>
  <c r="C13" i="2"/>
  <c r="D45" i="4"/>
  <c r="D79" i="13"/>
  <c r="A32" i="5"/>
  <c r="A64" i="5"/>
  <c r="C13" i="3"/>
  <c r="A24" i="2"/>
  <c r="A50" i="13"/>
  <c r="A7" i="15"/>
  <c r="A64" i="4"/>
  <c r="A32" i="13"/>
  <c r="D45" i="5"/>
  <c r="A7" i="13"/>
  <c r="A98" i="13"/>
  <c r="B7" i="3"/>
  <c r="A76" i="13"/>
  <c r="A10" i="4"/>
  <c r="A64" i="3"/>
  <c r="E45" i="4"/>
  <c r="E13" i="13"/>
  <c r="C10" i="13"/>
  <c r="A50" i="3"/>
  <c r="E13" i="5"/>
  <c r="E45" i="5"/>
  <c r="A16" i="4"/>
  <c r="D14" i="13"/>
  <c r="E14" i="4"/>
  <c r="A6" i="3"/>
  <c r="A18" i="3"/>
  <c r="F45" i="4"/>
  <c r="A95" i="13"/>
  <c r="A85" i="3"/>
  <c r="E10" i="3"/>
  <c r="A9" i="3"/>
  <c r="A45" i="3"/>
  <c r="A46" i="3"/>
  <c r="A86" i="5"/>
  <c r="A42" i="13"/>
  <c r="A15" i="5"/>
  <c r="C10" i="2"/>
  <c r="A16" i="13"/>
  <c r="A52" i="3"/>
  <c r="A27" i="3"/>
  <c r="C102" i="3"/>
  <c r="A9" i="5"/>
  <c r="A61" i="5"/>
  <c r="C74" i="5"/>
  <c r="D78" i="5"/>
  <c r="A29" i="4"/>
  <c r="A37" i="4"/>
  <c r="A15" i="13"/>
  <c r="A43" i="13"/>
  <c r="C10" i="3"/>
  <c r="C10" i="5"/>
  <c r="A134" i="3"/>
  <c r="A63" i="13"/>
  <c r="C98" i="3"/>
  <c r="A54" i="5"/>
  <c r="F13" i="2"/>
  <c r="A62" i="13"/>
  <c r="F13" i="3"/>
  <c r="A62" i="3"/>
  <c r="A31" i="3"/>
  <c r="A15" i="3"/>
  <c r="A103" i="3"/>
  <c r="E10" i="5"/>
  <c r="A38" i="5"/>
  <c r="A29" i="5"/>
  <c r="C42" i="5"/>
  <c r="A15" i="4"/>
  <c r="A93" i="5"/>
  <c r="C42" i="4"/>
  <c r="A48" i="4"/>
  <c r="A62" i="4"/>
  <c r="C14" i="2"/>
  <c r="E47" i="13"/>
  <c r="C43" i="13"/>
  <c r="E80" i="13"/>
  <c r="A75" i="13"/>
  <c r="C76" i="13"/>
  <c r="D14" i="4"/>
  <c r="D80" i="13"/>
  <c r="A66" i="3"/>
  <c r="E14" i="13"/>
  <c r="A10" i="13"/>
  <c r="A10" i="3"/>
  <c r="E69" i="3"/>
  <c r="A10" i="5"/>
  <c r="A42" i="5"/>
  <c r="A10" i="2"/>
  <c r="A17" i="4"/>
  <c r="D46" i="4"/>
  <c r="A17" i="13"/>
  <c r="E14" i="2"/>
  <c r="A8" i="13"/>
  <c r="C47" i="13"/>
  <c r="C80" i="13"/>
  <c r="A74" i="13"/>
  <c r="D102" i="3"/>
  <c r="A74" i="5"/>
  <c r="E78" i="5"/>
  <c r="C46" i="4"/>
  <c r="D14" i="2"/>
  <c r="E102" i="3"/>
  <c r="A98" i="3"/>
  <c r="A17" i="5"/>
  <c r="C78" i="5"/>
  <c r="A72" i="5"/>
  <c r="A49" i="5"/>
  <c r="A81" i="5"/>
  <c r="E46" i="4"/>
  <c r="A42" i="4"/>
  <c r="C14" i="4"/>
  <c r="D47" i="13"/>
  <c r="A63" i="3"/>
  <c r="A36" i="3"/>
  <c r="A4" i="3"/>
  <c r="E98" i="3"/>
  <c r="A58" i="5"/>
  <c r="E42" i="5"/>
  <c r="A71" i="5"/>
  <c r="D13" i="4"/>
  <c r="D46" i="13"/>
  <c r="E43" i="13"/>
  <c r="A86" i="13"/>
  <c r="A73" i="13"/>
  <c r="E10" i="15"/>
  <c r="A7" i="3"/>
  <c r="A38" i="3"/>
  <c r="A76" i="3"/>
  <c r="A7" i="5"/>
  <c r="D13" i="5"/>
  <c r="A20" i="5"/>
  <c r="A39" i="5"/>
  <c r="D13" i="2"/>
  <c r="A20" i="4"/>
  <c r="A90" i="5"/>
  <c r="E42" i="4"/>
  <c r="A26" i="13"/>
  <c r="A20" i="13"/>
  <c r="D13" i="13"/>
  <c r="E10" i="13"/>
  <c r="A53" i="13"/>
  <c r="E76" i="13"/>
  <c r="E66" i="3"/>
  <c r="D69" i="3"/>
  <c r="A54" i="3"/>
  <c r="A56" i="3"/>
  <c r="A126" i="3"/>
  <c r="A95" i="3"/>
  <c r="D101" i="3"/>
  <c r="D77" i="5"/>
  <c r="A52" i="5"/>
  <c r="E10" i="2"/>
  <c r="A84" i="5"/>
  <c r="A39" i="4"/>
  <c r="A8" i="3"/>
  <c r="E13" i="3"/>
  <c r="A43" i="3"/>
  <c r="A41" i="3"/>
  <c r="A78" i="3"/>
  <c r="A86" i="3"/>
  <c r="A97" i="3"/>
  <c r="E101" i="3"/>
  <c r="A24" i="5"/>
  <c r="B95" i="3"/>
  <c r="A26" i="5"/>
  <c r="B71" i="5"/>
  <c r="A40" i="5"/>
  <c r="A62" i="5"/>
  <c r="A8" i="2"/>
  <c r="E13" i="2"/>
  <c r="A15" i="2"/>
  <c r="A88" i="5"/>
  <c r="A40" i="4"/>
  <c r="A41" i="4"/>
  <c r="E13" i="4"/>
  <c r="A47" i="4"/>
  <c r="A58" i="4"/>
  <c r="A49" i="4"/>
  <c r="A17" i="3"/>
  <c r="C46" i="13"/>
  <c r="A9" i="13"/>
  <c r="A48" i="13"/>
  <c r="A57" i="13"/>
  <c r="E46" i="13"/>
  <c r="A92" i="13"/>
  <c r="F1" i="5"/>
  <c r="B63" i="3"/>
  <c r="F69" i="3"/>
  <c r="A65" i="3"/>
  <c r="A22" i="3"/>
  <c r="A24" i="3"/>
  <c r="A29" i="3"/>
  <c r="A71" i="3"/>
  <c r="A82" i="3"/>
  <c r="A4" i="5"/>
  <c r="A8" i="5"/>
  <c r="F13" i="5"/>
  <c r="A30" i="5"/>
  <c r="A47" i="5"/>
  <c r="F77" i="5"/>
  <c r="E77" i="5"/>
  <c r="A56" i="5"/>
  <c r="A4" i="2"/>
  <c r="A9" i="2"/>
  <c r="A79" i="5"/>
  <c r="F13" i="4"/>
  <c r="A22" i="4"/>
  <c r="A26" i="4"/>
  <c r="A30" i="4"/>
  <c r="A8" i="4"/>
  <c r="A9" i="4"/>
  <c r="F13" i="13"/>
  <c r="A30" i="13"/>
  <c r="A24" i="13"/>
  <c r="A41" i="13"/>
  <c r="A88" i="13"/>
  <c r="F46" i="13"/>
  <c r="A4" i="15"/>
  <c r="G1" i="8"/>
  <c r="F1" i="4"/>
  <c r="F1" i="15"/>
  <c r="F1" i="2"/>
  <c r="D37" i="3"/>
  <c r="D52" i="3"/>
  <c r="A39" i="3"/>
  <c r="A127" i="3"/>
  <c r="C79" i="13"/>
  <c r="C13" i="13"/>
  <c r="C45" i="4"/>
  <c r="C77" i="5"/>
  <c r="C13" i="5"/>
  <c r="C13" i="4"/>
  <c r="C45" i="5"/>
  <c r="C101" i="3"/>
  <c r="C69" i="3"/>
  <c r="A120" i="3"/>
  <c r="A32" i="3"/>
  <c r="C66" i="4"/>
  <c r="C67" i="4" s="1"/>
  <c r="C32" i="2"/>
  <c r="C25" i="2"/>
  <c r="E64" i="5"/>
  <c r="E57" i="5"/>
  <c r="C33" i="13"/>
  <c r="E65" i="4"/>
  <c r="E140" i="3"/>
  <c r="E57" i="4"/>
  <c r="D32" i="5"/>
  <c r="D33" i="13"/>
  <c r="D34" i="13"/>
  <c r="D35" i="13" s="1"/>
  <c r="C64" i="5"/>
  <c r="C59" i="5"/>
  <c r="C60" i="5" s="1"/>
  <c r="A25" i="3"/>
  <c r="A22" i="5"/>
  <c r="A19" i="4"/>
  <c r="A54" i="4"/>
  <c r="A19" i="13"/>
  <c r="A85" i="13"/>
  <c r="F12" i="15"/>
  <c r="C89" i="5"/>
  <c r="E36" i="15"/>
  <c r="E32" i="15"/>
  <c r="E33" i="15" s="1"/>
  <c r="A83" i="3"/>
  <c r="A59" i="5"/>
  <c r="A27" i="4"/>
  <c r="A60" i="13"/>
  <c r="A93" i="13"/>
  <c r="D91" i="13"/>
  <c r="D98" i="13"/>
  <c r="D93" i="13"/>
  <c r="D94" i="13" s="1"/>
  <c r="E99" i="13"/>
  <c r="E65" i="13"/>
  <c r="E58" i="13"/>
  <c r="D38" i="15"/>
  <c r="A51" i="4"/>
  <c r="A22" i="13"/>
  <c r="A72" i="13"/>
  <c r="A6" i="13"/>
  <c r="A27" i="13"/>
  <c r="C91" i="5"/>
  <c r="C92" i="5" s="1"/>
  <c r="E39" i="15"/>
  <c r="E40" i="15" s="1"/>
  <c r="D39" i="15"/>
  <c r="D40" i="15" s="1"/>
  <c r="E38" i="15"/>
  <c r="C58" i="13"/>
  <c r="D89" i="3" l="1"/>
  <c r="D90" i="3"/>
  <c r="D91" i="3" s="1"/>
  <c r="C90" i="3"/>
  <c r="C91" i="3" s="1"/>
  <c r="C89" i="3"/>
  <c r="C65" i="5"/>
  <c r="C66" i="5"/>
  <c r="C67" i="5" s="1"/>
  <c r="E141" i="3"/>
  <c r="E146" i="3"/>
  <c r="E147" i="3" s="1"/>
  <c r="E65" i="5"/>
  <c r="E66" i="5"/>
  <c r="E67" i="5" s="1"/>
  <c r="D99" i="13"/>
  <c r="D100" i="13"/>
  <c r="D101" i="13" s="1"/>
  <c r="D58" i="3"/>
  <c r="D59" i="3" s="1"/>
  <c r="D53" i="3"/>
  <c r="E66" i="13"/>
  <c r="E67" i="13"/>
  <c r="E68" i="13" s="1"/>
  <c r="D33" i="5"/>
  <c r="D34" i="5"/>
  <c r="D35" i="5" s="1"/>
  <c r="C33" i="2"/>
  <c r="C34" i="2"/>
  <c r="C35" i="2" s="1"/>
</calcChain>
</file>

<file path=xl/comments1.xml><?xml version="1.0" encoding="utf-8"?>
<comments xmlns="http://schemas.openxmlformats.org/spreadsheetml/2006/main">
  <authors>
    <author>Laura Stocker</author>
  </authors>
  <commentList>
    <comment ref="J71" authorId="0" shapeId="0">
      <text>
        <r>
          <rPr>
            <b/>
            <sz val="9"/>
            <color indexed="81"/>
            <rFont val="Tahoma"/>
            <family val="2"/>
          </rPr>
          <t>Laura Stocker:</t>
        </r>
        <r>
          <rPr>
            <sz val="9"/>
            <color indexed="81"/>
            <rFont val="Tahoma"/>
            <family val="2"/>
          </rPr>
          <t xml:space="preserve">
it seems there is a discrepency between the English and translated versions of this indicator as found in the modular matrix</t>
        </r>
      </text>
    </comment>
  </commentList>
</comments>
</file>

<file path=xl/sharedStrings.xml><?xml version="1.0" encoding="utf-8"?>
<sst xmlns="http://schemas.openxmlformats.org/spreadsheetml/2006/main" count="1666" uniqueCount="1130">
  <si>
    <t>Priority Module</t>
  </si>
  <si>
    <t>Current national coverage</t>
  </si>
  <si>
    <t>Insert latest results</t>
  </si>
  <si>
    <t>Year</t>
  </si>
  <si>
    <t>Data source</t>
  </si>
  <si>
    <t>Comments</t>
  </si>
  <si>
    <t>Year 1</t>
  </si>
  <si>
    <t>Year 2</t>
  </si>
  <si>
    <t>Year 3</t>
  </si>
  <si>
    <t>Insert year</t>
  </si>
  <si>
    <t>Population Estimates</t>
  </si>
  <si>
    <t>#</t>
  </si>
  <si>
    <t>Current Estimated Country Need</t>
  </si>
  <si>
    <t>Country Need Already Covered</t>
  </si>
  <si>
    <t>%</t>
  </si>
  <si>
    <t>Programmatic Gap</t>
  </si>
  <si>
    <t>Case Management</t>
  </si>
  <si>
    <t>A. Total estimated suspected malaria cases (public sector)</t>
  </si>
  <si>
    <t>A. Total estimated suspected malaria cases (community)</t>
  </si>
  <si>
    <t>A. Total estimated malaria cases (public sector)</t>
  </si>
  <si>
    <t>A. Total estimated malaria cases (community)</t>
  </si>
  <si>
    <t>A. Total estimated malaria cases (private sector)</t>
  </si>
  <si>
    <t>Total population</t>
  </si>
  <si>
    <t>Target population</t>
  </si>
  <si>
    <t>Malaria - Diagnosis</t>
  </si>
  <si>
    <t>Specific prevention interventions- Seasonal Malaria Chemoprevention (SMC)</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</si>
  <si>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</si>
  <si>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(ligne B6)</t>
    </r>
  </si>
  <si>
    <r>
      <rPr>
        <b/>
        <u/>
        <sz val="11"/>
        <rFont val="Arial"/>
        <family val="2"/>
      </rPr>
      <t>Español:</t>
    </r>
    <r>
      <rPr>
        <b/>
        <sz val="11"/>
        <rFont val="Arial"/>
        <family val="2"/>
      </rPr>
      <t xml:space="preserve"> </t>
    </r>
    <r>
      <rPr>
        <sz val="11"/>
        <rFont val="Arial"/>
        <family val="2"/>
      </rPr>
      <t>Seleccione el idioma en la hoja Instructions (línea B6)</t>
    </r>
  </si>
  <si>
    <t>Language</t>
  </si>
  <si>
    <t>English</t>
  </si>
  <si>
    <t xml:space="preserve">Carefully read the instructions in the "Instructions" tab before completing the programmatic gap analysis table. 
The instructions have been tailored to each specific module/intervention. </t>
  </si>
  <si>
    <t>Country Target</t>
  </si>
  <si>
    <t>C1. Country need planned to be covered by domestic resources</t>
  </si>
  <si>
    <t>C2. Country need planned to be covered by external resources</t>
  </si>
  <si>
    <t>H1. Country need planned to be covered by domestic resources</t>
  </si>
  <si>
    <t>H2. Country need planned to be covered by external resources</t>
  </si>
  <si>
    <t>H. Total country need already covered (H1+H2)</t>
  </si>
  <si>
    <t>Component</t>
  </si>
  <si>
    <t>Applicant Type</t>
  </si>
  <si>
    <t>C1. Country target planned to be covered by domestic resources</t>
  </si>
  <si>
    <t>C2. Country target planned to be covered by external resources</t>
  </si>
  <si>
    <t>Malaria</t>
  </si>
  <si>
    <t>Proportion of pregnant women attending antenatal clinics who received three or more doses of intermittent preventive treatment for malaria</t>
  </si>
  <si>
    <t>Percentage of children aged 3-59 months who received the full number of courses of SMC (3 or 4) per transmission season in the targeted areas</t>
  </si>
  <si>
    <t>Modules</t>
  </si>
  <si>
    <t>Please select…</t>
  </si>
  <si>
    <t xml:space="preserve"> </t>
  </si>
  <si>
    <t>Specific prevention interventions- IPTp</t>
  </si>
  <si>
    <t>Please read the Instructions sheet carefully before completing the programmatic gap tables.</t>
  </si>
  <si>
    <t>To complete this cover sheet, select from the drop-down lists the Geography and Applicant Type.</t>
  </si>
  <si>
    <t>Instructions for filling malaria programmatic gap table:</t>
  </si>
  <si>
    <t>"CM-treatment gap tables" tab</t>
  </si>
  <si>
    <t>"Specific prev interventions" tab</t>
  </si>
  <si>
    <t>"CM-diagnosis gap tables" tab</t>
  </si>
  <si>
    <t>"IRS gap table" tab</t>
  </si>
  <si>
    <t>Malaria Programmatic Gap Table 1 (Per Priority Intervention)</t>
  </si>
  <si>
    <t>Malaria Programmatic Gap Table 2 (Per Priority Intervention)</t>
  </si>
  <si>
    <t>C1. Country need planned to be covered by domestic resources (Microscopy+RDT)</t>
  </si>
  <si>
    <t>C2. Country need planned to be covered by external resources (Microscopy+RDT)</t>
  </si>
  <si>
    <t xml:space="preserve">B1. Microscopy </t>
  </si>
  <si>
    <t>B2. RDT</t>
  </si>
  <si>
    <t>Microscopy (B1-C4)</t>
  </si>
  <si>
    <t>RDT (B2-C5)</t>
  </si>
  <si>
    <t>F1. Microscopy (E1+C4)</t>
  </si>
  <si>
    <t>F2. RDT (E2+C5)</t>
  </si>
  <si>
    <t>G1. Microscopy</t>
  </si>
  <si>
    <t>G2. RDT</t>
  </si>
  <si>
    <t>E. Targets to be financed by allocation amount</t>
  </si>
  <si>
    <t>Country Need Already Covered by Diagnosis Method</t>
  </si>
  <si>
    <t>C4. Country need planned to be covered (domestic+external resources): Microscopy</t>
  </si>
  <si>
    <t>C5. Country need planned to be covered (domestic+external resources): RDT</t>
  </si>
  <si>
    <t>Country Need Covered with the Allocation Amount</t>
  </si>
  <si>
    <t>A. Estimated population in campaign areas</t>
  </si>
  <si>
    <t>B. LLINs required for mass campaign</t>
  </si>
  <si>
    <t xml:space="preserve">C. LLINs required for distribution through ANC </t>
  </si>
  <si>
    <t>D. LLINs required for distribution through EPI</t>
  </si>
  <si>
    <t>G. Total LLINs required (mass campaign + non mass campaign): B + F</t>
  </si>
  <si>
    <t>LLINs Covered with the Allocation Amount</t>
  </si>
  <si>
    <t>J. LLINs to be financed by allocation amount</t>
  </si>
  <si>
    <t>L.  Remaining Gap: G - K</t>
  </si>
  <si>
    <r>
      <t xml:space="preserve">E. Targets to be financed by </t>
    </r>
    <r>
      <rPr>
        <strike/>
        <sz val="11"/>
        <rFont val="Arial"/>
        <family val="2"/>
      </rPr>
      <t xml:space="preserve"> </t>
    </r>
    <r>
      <rPr>
        <sz val="11"/>
        <rFont val="Arial"/>
        <family val="2"/>
      </rPr>
      <t>allocation amount</t>
    </r>
  </si>
  <si>
    <t>Applicant</t>
  </si>
  <si>
    <t>Include the completed RBM Partnership Programmatic Gap Analysis tool or any other quantification tool used by the country as an annex to the concept note submission.</t>
  </si>
  <si>
    <t>A. Total households in the targeted areas</t>
  </si>
  <si>
    <t>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t>
  </si>
  <si>
    <t>INSTRUCTIONS - Malaria Priority Modules</t>
  </si>
  <si>
    <t>Geography</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</si>
  <si>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</si>
  <si>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</si>
  <si>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</si>
  <si>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</si>
  <si>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</si>
  <si>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</si>
  <si>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</si>
  <si>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</si>
  <si>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</si>
  <si>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</si>
  <si>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</si>
  <si>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</si>
  <si>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</si>
  <si>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</si>
  <si>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</si>
  <si>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</si>
  <si>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</si>
  <si>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</si>
  <si>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</si>
  <si>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</si>
  <si>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</si>
  <si>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</si>
  <si>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</si>
  <si>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</si>
  <si>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</si>
  <si>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</si>
  <si>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</si>
  <si>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</si>
  <si>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</si>
  <si>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</si>
  <si>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</si>
  <si>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</si>
  <si>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</si>
  <si>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</si>
  <si>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</si>
  <si>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</si>
  <si>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</si>
  <si>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</si>
  <si>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</si>
  <si>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</si>
  <si>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</si>
  <si>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</si>
  <si>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</si>
  <si>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</si>
  <si>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</si>
  <si>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</si>
  <si>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</si>
  <si>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</si>
  <si>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</si>
  <si>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</si>
  <si>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</si>
  <si>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</si>
  <si>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</si>
  <si>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</si>
  <si>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</si>
  <si>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</si>
  <si>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</si>
  <si>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</si>
  <si>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</si>
  <si>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</si>
  <si>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</si>
  <si>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</si>
  <si>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</si>
  <si>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</si>
  <si>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</si>
  <si>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</si>
  <si>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</si>
  <si>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</si>
  <si>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</si>
  <si>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</si>
  <si>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</si>
  <si>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</si>
  <si>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</si>
  <si>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</si>
  <si>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</si>
  <si>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</si>
  <si>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</si>
  <si>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</si>
  <si>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</si>
  <si>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</si>
  <si>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</si>
  <si>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</si>
  <si>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</si>
  <si>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</si>
  <si>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</si>
  <si>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</si>
  <si>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</si>
  <si>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</si>
  <si>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</si>
  <si>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</si>
  <si>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</si>
  <si>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</si>
  <si>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</si>
  <si>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</si>
  <si>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</si>
  <si>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</si>
  <si>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</si>
  <si>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</si>
  <si>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</si>
  <si>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</si>
  <si>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</si>
  <si>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</si>
  <si>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</si>
  <si>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</si>
  <si>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</si>
  <si>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</si>
  <si>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</si>
  <si>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</si>
  <si>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</si>
  <si>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</si>
  <si>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</si>
  <si>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</si>
  <si>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</si>
  <si>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</si>
  <si>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</si>
  <si>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</si>
  <si>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</si>
  <si>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</si>
  <si>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</si>
  <si>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</si>
  <si>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</si>
  <si>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</si>
  <si>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</si>
  <si>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</si>
  <si>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</si>
  <si>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</si>
  <si>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</si>
  <si>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</si>
  <si>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</si>
  <si>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</si>
  <si>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</si>
  <si>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</si>
  <si>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</si>
  <si>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</si>
  <si>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</si>
  <si>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</si>
  <si>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</si>
  <si>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</si>
  <si>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</si>
  <si>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</si>
  <si>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</si>
  <si>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</si>
  <si>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</si>
  <si>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</si>
  <si>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</si>
  <si>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</si>
  <si>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</si>
  <si>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</si>
  <si>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</si>
  <si>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</si>
  <si>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</si>
  <si>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</si>
  <si>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</si>
  <si>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</si>
  <si>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</si>
  <si>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</si>
  <si>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</si>
  <si>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</si>
  <si>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</si>
  <si>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</si>
  <si>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</si>
  <si>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</si>
  <si>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</si>
  <si>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</si>
  <si>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</si>
  <si>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</si>
  <si>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</si>
  <si>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</si>
  <si>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</si>
  <si>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</si>
  <si>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</si>
  <si>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</si>
  <si>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</si>
  <si>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</si>
  <si>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</si>
  <si>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</si>
  <si>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</si>
  <si>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</si>
  <si>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</si>
  <si>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</si>
  <si>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</si>
  <si>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</si>
  <si>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</si>
  <si>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</si>
  <si>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</si>
  <si>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</si>
  <si>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</si>
  <si>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</si>
  <si>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</si>
  <si>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</si>
  <si>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</si>
  <si>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</si>
  <si>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</si>
  <si>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</si>
  <si>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</si>
  <si>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</si>
  <si>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</si>
  <si>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</si>
  <si>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Please select your geography…</t>
  </si>
  <si>
    <t>CCM</t>
  </si>
  <si>
    <t>non-CCM</t>
  </si>
  <si>
    <t>Curacao</t>
  </si>
  <si>
    <t>Korea (Republic)</t>
  </si>
  <si>
    <t>Libya</t>
  </si>
  <si>
    <t>Palestine</t>
  </si>
  <si>
    <t>Sint Maarten (Dutch part)</t>
  </si>
  <si>
    <t>Czechia</t>
  </si>
  <si>
    <t>C3. Total Country need already covered (Microscopy+RDT)</t>
  </si>
  <si>
    <t>Instructions</t>
  </si>
  <si>
    <t>Label</t>
  </si>
  <si>
    <t>French</t>
  </si>
  <si>
    <t>Spanish</t>
  </si>
  <si>
    <t>Russian</t>
  </si>
  <si>
    <t xml:space="preserve">Coverage indicator: 
Proportion of pregnant women attending antenatal clinics who received three or more doses of intermittent preventive treatment for malaria. </t>
  </si>
  <si>
    <t>Estimated population in need/at risk:
Refers to estimated number of pregnant women during the year</t>
  </si>
  <si>
    <t>Población estimada con necesidades/en riesgo:
Se refiere al número estimado de mujeres embarazadas durante el año.</t>
  </si>
  <si>
    <t>Programmatic Gap:
The programmatic gap is calculated based on total need (row A).</t>
  </si>
  <si>
    <t xml:space="preserve">Cobertura nacional actual </t>
  </si>
  <si>
    <t>Comments/Assumptions:
1) Specify who are the other sources of funding.
2) Specify the proportion of estimated pregnant women who attend antenatal clinics</t>
  </si>
  <si>
    <t>Inserte los últimos resultados</t>
  </si>
  <si>
    <t>Año</t>
  </si>
  <si>
    <t>Fuente de datos</t>
  </si>
  <si>
    <t>Comentarios</t>
  </si>
  <si>
    <t>Año 1</t>
  </si>
  <si>
    <t>Año 2</t>
  </si>
  <si>
    <t>Año 3</t>
  </si>
  <si>
    <t>Comments / Assumptions</t>
  </si>
  <si>
    <t>Necesidades estimadas actuales del país</t>
  </si>
  <si>
    <t>A. Total estimated population in need/at risk</t>
  </si>
  <si>
    <t>A. Total estimado de población con necesidades/en riesgo</t>
  </si>
  <si>
    <t>B. Country targets 
(from National Strategic Plan)</t>
  </si>
  <si>
    <t>B. Metas del país 
(del Plan Estratégico Nacional)</t>
  </si>
  <si>
    <t>Country need already covered</t>
  </si>
  <si>
    <t>Necesidades del país ya cubiertas</t>
  </si>
  <si>
    <t>B. MILD necesarios para la campaña a gran escala</t>
  </si>
  <si>
    <t>E. MILD que serán distribuidos con otros métodos de distribución, como la distribución comunitaria o escolar</t>
  </si>
  <si>
    <t>I. Expected annual gap in meeting the need: G - H</t>
  </si>
  <si>
    <t>Malaria - IRS</t>
  </si>
  <si>
    <t xml:space="preserve">Proportion of households in targeted areas that received Indoor Residual Spraying during the reporting period.  </t>
  </si>
  <si>
    <t>E. Targets to be financed by  allocation amount</t>
  </si>
  <si>
    <t>Case Management- Diagnosis (public sector)</t>
  </si>
  <si>
    <t>Coverage indicator: 
Proportion of suspected malaria cases that receive a parasitological test at public sector health facilities (microscopy and/or RDTs)</t>
  </si>
  <si>
    <t>Programmatic Gap:
The programmatic gap is calculated based on the total estimated number of suspected malaria cases at public sector health facilities (row A)</t>
  </si>
  <si>
    <t>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t>
  </si>
  <si>
    <t>Case Management- Diagnosis (community)</t>
  </si>
  <si>
    <t>Coverage indicator: 
Proportion of suspected malaria cases that receive a parasitological test in the community (RDTs)</t>
  </si>
  <si>
    <t>Programmatic Gap:
The programmatic gap is calculated based on the total estimated number of suspected malaria cases at community level (row A)</t>
  </si>
  <si>
    <t>Comments/Assumptions:
1) Specify the estimated proportion of cases that are diagnosed in the community among the total suspected malaria cases
2) Specify who are the other sources of funding</t>
  </si>
  <si>
    <t>Case Management- Diagnosis (private sector)</t>
  </si>
  <si>
    <t>Coverage indicator: 
Proportion of suspected malaria cases that receive a parasitological test at private sector sites (microscopy and/or RDTs)</t>
  </si>
  <si>
    <t>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t>
  </si>
  <si>
    <t>Case Management - Treatment (public sector)</t>
  </si>
  <si>
    <t>Country target:
1) Refers to NSP or any other latest agreed country target
2) Include cases to be treated at public sector health facilities
3) "#" refers to the total number of cases to be treated at public sector health facilities and "%" refers to the malaria cases that are treated at public sector health facilities among the estimated malaria cases at public sector health facilities</t>
  </si>
  <si>
    <t>Programmatic Gap:
The programmatic gap is calculated based on the total estimated malaria cases (presumed and confirmed) to be treated in public sector facilities (row A)</t>
  </si>
  <si>
    <t>Comments/Assumptions:
1) Specify the estimated proportion of cases that are treated at public sector facilities among the total malaria cases treated
2) Specify who are the other sources of funding</t>
  </si>
  <si>
    <t>Case Management- Treatment (community)</t>
  </si>
  <si>
    <t>Country target:
1) Refers to NSP or any other latest agreed country target
2) Include cases to be treated in the community
3) "#" refer to the total number of cases to be treated in the community and "%" refers to the malaria cases that are treated in the community among the estimated malaria cases in the community</t>
  </si>
  <si>
    <t>Programmatic Gap:
The programmatic gap is calculated based on the total estimated malaria cases (presumed and confirmed) to be treated at community level (row A)</t>
  </si>
  <si>
    <t>Comments/Assumptions:
1) Specify the estimated proportion of cases that are treated in the community among the total estimated malaria cases treated
2) Specify who are the other sources of funding</t>
  </si>
  <si>
    <t>Case Management- Treatment (private sector)</t>
  </si>
  <si>
    <t>Programmatic Gap:
The programmatic gap is calculated based on the total estimated malaria cases (presumed and confirmed) to be treated in private sector facilities (row A)</t>
  </si>
  <si>
    <t>Comments/Assumptions:
1) Specify the estimated proportion of cases that are treated in the private sector among the total estimated malaria cases treated 
2) Specify who are the other sources of funding</t>
  </si>
  <si>
    <t>Comments/Assumptions:
1) Specify the years when the mass distribution campaigns will take place and the target area covered by these campaigns
2) Specify the geographic areas where the net distribution (non mass campaign) will take place each year
3) Specify who are the other sources of funding</t>
  </si>
  <si>
    <t>Vector control- IRS</t>
  </si>
  <si>
    <t>Coverage indicator: 
Proportion of households in targeted areas that received Indoor Residual Spraying during the reporting period</t>
  </si>
  <si>
    <t>Target population:
Refers to estimated number of population living in malaria endemic areas that are targeted for spraying as per national IRS plan</t>
  </si>
  <si>
    <t>Country target:
1) Refers to NSP or any other latest agreed country target
2) "#" refers to the number of spraying events i.e. number of households to be sprayed in the area targeted for IRS multiplied by the frequency of spraying cycle and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t>
  </si>
  <si>
    <t>Specific prevention interventions-  Intermittent preventive treatment in pregnancy (IPTp)</t>
  </si>
  <si>
    <t>Coverage indicator: 
Percentage of children aged 3-59 months who received the full number of courses of SMC (3 or 4) per transmission season in the targeted areas</t>
  </si>
  <si>
    <t>Estimated population in need/at risk:
Refers to estimated number of children aged 3-59 months in the targeted geographic area</t>
  </si>
  <si>
    <t>Country target:
1)  Refers to NSP or any other latest agreed country target.
2) "#' refers to the number of children 3-59 months expected to receive the full number of courses of SMC and "%" refers to the children who receive the full number of courses of SMC during the transmission season each year of those expected in the targeted geographic area</t>
  </si>
  <si>
    <t>Programmatic Gap:
The programmatic gap is calculated based on total need (row A)</t>
  </si>
  <si>
    <t>Comments/Assumptions:
1) Specify who are the other sources of funding
2) Specify estimated population 3-59 months of age in targeted geographic area for SMC</t>
  </si>
  <si>
    <t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t>
  </si>
  <si>
    <t>Malaria Diagnosis Programmatic Gap Table</t>
  </si>
  <si>
    <t>Proportion of suspected malaria cases that receive a parasitological test at public sector health facilities (microscopy and/or RDTs)</t>
  </si>
  <si>
    <t xml:space="preserve">B. Country targets (Microscopy+RDT)
(from National Strategic Plan) </t>
  </si>
  <si>
    <t>Country Need Already Covered by Funding Source</t>
  </si>
  <si>
    <t>E1. Microscopy</t>
  </si>
  <si>
    <t>E2. RDT</t>
  </si>
  <si>
    <t>G. Remaining gap: A - F</t>
  </si>
  <si>
    <t>Proportion of suspected malaria cases that receive a parasitological test in the community (RDTs)</t>
  </si>
  <si>
    <t>Proportion of suspected malaria cases that receive a parasitological test at private sector health facilities (microscopy and/or RDTs)</t>
  </si>
  <si>
    <t>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t>
  </si>
  <si>
    <t>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t>
  </si>
  <si>
    <t>Malaria - Treatment</t>
  </si>
  <si>
    <t>Malaria Treatment Programmatic Gap Table</t>
  </si>
  <si>
    <t>Vector control</t>
  </si>
  <si>
    <t>Control de los vectores</t>
  </si>
  <si>
    <t>K. LLINs to be financed from  allocation amount and other resources: J + H</t>
  </si>
  <si>
    <t>IRS Programmatic Gap Table</t>
  </si>
  <si>
    <t>A. Total de hogares en las zonas objetivo</t>
  </si>
  <si>
    <t>B. Country targets
(from National Strategic Plan)</t>
  </si>
  <si>
    <t>G. Remaining gap: B - F</t>
  </si>
  <si>
    <t>Malaria Programmatic Gap Table - blank  (only as needed)</t>
  </si>
  <si>
    <r>
      <rPr>
        <sz val="11"/>
        <color theme="1"/>
        <rFont val="Calibri"/>
        <family val="2"/>
      </rPr>
      <t>Sélectionner…</t>
    </r>
  </si>
  <si>
    <r>
      <rPr>
        <sz val="11"/>
        <color theme="1"/>
        <rFont val="Calibri"/>
        <family val="2"/>
      </rPr>
      <t>Sélectionnez votre lieu géographique…</t>
    </r>
  </si>
  <si>
    <r>
      <rPr>
        <sz val="11"/>
        <color theme="1"/>
        <rFont val="Calibri"/>
        <family val="2"/>
      </rPr>
      <t>ICN</t>
    </r>
  </si>
  <si>
    <r>
      <rPr>
        <sz val="11"/>
        <color theme="1"/>
        <rFont val="Calibri"/>
        <family val="2"/>
      </rPr>
      <t>non ICN</t>
    </r>
  </si>
  <si>
    <r>
      <rPr>
        <sz val="11"/>
        <color theme="1"/>
        <rFont val="Arial"/>
        <family val="2"/>
      </rPr>
      <t>Paludisme - Diagnostic</t>
    </r>
  </si>
  <si>
    <r>
      <rPr>
        <sz val="11"/>
        <color theme="1"/>
        <rFont val="Arial"/>
        <family val="2"/>
      </rPr>
      <t>Tableau des déficits programmatiques pour le dépistage du paludisme</t>
    </r>
  </si>
  <si>
    <r>
      <rPr>
        <sz val="11"/>
        <color theme="1"/>
        <rFont val="Arial"/>
        <family val="2"/>
      </rPr>
      <t>Tableau des déficits programmatiques pour le traitement du paludisme</t>
    </r>
  </si>
  <si>
    <r>
      <rPr>
        <sz val="11"/>
        <color theme="1"/>
        <rFont val="Arial"/>
        <family val="2"/>
      </rPr>
      <t>Tableau des déficits programmatiques pour le paludisme 1 (par intervention prioritaire)</t>
    </r>
  </si>
  <si>
    <r>
      <rPr>
        <sz val="11"/>
        <color theme="1"/>
        <rFont val="Arial"/>
        <family val="2"/>
      </rPr>
      <t>Tableau des déficits programmatiques pour le paludisme 2 (par intervention prioritaire)</t>
    </r>
  </si>
  <si>
    <r>
      <rPr>
        <sz val="11"/>
        <color theme="1"/>
        <rFont val="Arial"/>
        <family val="2"/>
      </rPr>
      <t>Tableau vierge des déficits programmatiques pour le paludisme (si nécessaire uniquement)</t>
    </r>
  </si>
  <si>
    <r>
      <rPr>
        <sz val="11"/>
        <color theme="1"/>
        <rFont val="Arial"/>
        <family val="2"/>
      </rPr>
      <t>Module prioritaire</t>
    </r>
  </si>
  <si>
    <r>
      <rPr>
        <sz val="11"/>
        <color theme="1"/>
        <rFont val="Arial"/>
        <family val="2"/>
      </rPr>
      <t>Couverture nationale actuelle</t>
    </r>
  </si>
  <si>
    <r>
      <rPr>
        <sz val="11"/>
        <color theme="1"/>
        <rFont val="Arial"/>
        <family val="2"/>
      </rPr>
      <t>Indiquez les résultats les plus récents</t>
    </r>
  </si>
  <si>
    <r>
      <rPr>
        <sz val="11"/>
        <color theme="1"/>
        <rFont val="Arial"/>
        <family val="2"/>
      </rPr>
      <t>Année</t>
    </r>
  </si>
  <si>
    <r>
      <rPr>
        <sz val="11"/>
        <color theme="1"/>
        <rFont val="Arial"/>
        <family val="2"/>
      </rPr>
      <t>Source des données</t>
    </r>
  </si>
  <si>
    <r>
      <rPr>
        <sz val="11"/>
        <color theme="1"/>
        <rFont val="Arial"/>
        <family val="2"/>
      </rPr>
      <t>Observations</t>
    </r>
  </si>
  <si>
    <r>
      <rPr>
        <sz val="11"/>
        <color theme="1"/>
        <rFont val="Arial"/>
        <family val="2"/>
      </rPr>
      <t>Année 1</t>
    </r>
  </si>
  <si>
    <r>
      <rPr>
        <sz val="11"/>
        <color theme="1"/>
        <rFont val="Arial"/>
        <family val="2"/>
      </rPr>
      <t>Année 2</t>
    </r>
  </si>
  <si>
    <r>
      <rPr>
        <sz val="11"/>
        <color theme="1"/>
        <rFont val="Arial"/>
        <family val="2"/>
      </rPr>
      <t>Année 3</t>
    </r>
  </si>
  <si>
    <r>
      <rPr>
        <sz val="11"/>
        <color theme="1"/>
        <rFont val="Arial"/>
        <family val="2"/>
      </rPr>
      <t>Indiquez l'année</t>
    </r>
  </si>
  <si>
    <r>
      <rPr>
        <sz val="11"/>
        <color theme="1"/>
        <rFont val="Arial"/>
        <family val="2"/>
      </rPr>
      <t>Observations/Hypothèses</t>
    </r>
  </si>
  <si>
    <r>
      <rPr>
        <sz val="11"/>
        <color theme="1"/>
        <rFont val="Arial"/>
        <family val="2"/>
      </rPr>
      <t>Estimation des besoins actuels du pays</t>
    </r>
  </si>
  <si>
    <r>
      <rPr>
        <sz val="11"/>
        <color theme="1"/>
        <rFont val="Arial"/>
        <family val="2"/>
      </rPr>
      <t>B. Cibles du pays
(à partir du plan stratégique national)</t>
    </r>
  </si>
  <si>
    <r>
      <rPr>
        <sz val="11"/>
        <color theme="1"/>
        <rFont val="Arial"/>
        <family val="2"/>
      </rPr>
      <t>Besoins du pays déjà couverts</t>
    </r>
  </si>
  <si>
    <r>
      <rPr>
        <sz val="11"/>
        <color theme="1"/>
        <rFont val="Arial"/>
        <family val="2"/>
      </rPr>
      <t>Déficit programmatique</t>
    </r>
  </si>
  <si>
    <r>
      <rPr>
        <sz val="11"/>
        <color theme="1"/>
        <rFont val="Arial"/>
        <family val="2"/>
      </rPr>
      <t>Besoins du pays couverts par la somme allouée</t>
    </r>
  </si>
  <si>
    <r>
      <rPr>
        <sz val="11"/>
        <color theme="1"/>
        <rFont val="Arial"/>
        <family val="2"/>
      </rPr>
      <t>E. Cibles devant être financées par la somme allouée</t>
    </r>
  </si>
  <si>
    <r>
      <rPr>
        <sz val="11"/>
        <color theme="1"/>
        <rFont val="Arial"/>
        <family val="2"/>
      </rPr>
      <t>Lutte antivectorielle</t>
    </r>
  </si>
  <si>
    <r>
      <rPr>
        <sz val="11"/>
        <color theme="1"/>
        <rFont val="Arial"/>
        <family val="2"/>
      </rPr>
      <t>B. Quantité de MILD nécessaire pour la campagne de masse</t>
    </r>
  </si>
  <si>
    <r>
      <rPr>
        <sz val="11"/>
        <color theme="1"/>
        <rFont val="Arial"/>
        <family val="2"/>
      </rPr>
      <t xml:space="preserve">C. Quantité de MILD nécessaire pour la distribution dans les centres de consultations prénatales </t>
    </r>
  </si>
  <si>
    <r>
      <rPr>
        <sz val="11"/>
        <color theme="1"/>
        <rFont val="Arial"/>
        <family val="2"/>
      </rPr>
      <t>D. Quantité de MILD nécessaire pour la distribution dans le cadre du PEV</t>
    </r>
  </si>
  <si>
    <r>
      <rPr>
        <sz val="11"/>
        <color theme="1"/>
        <rFont val="Arial"/>
        <family val="2"/>
      </rPr>
      <t>E. Quantité de MILD à distribuer par d'autres méthodes de distribution, p. ex. en milieu communautaire ou scolaire</t>
    </r>
  </si>
  <si>
    <r>
      <rPr>
        <sz val="11"/>
        <color theme="1"/>
        <rFont val="Arial"/>
        <family val="2"/>
      </rPr>
      <t>F. Quantité totale de MILD nécessaire pour la distribution hors campagnes de masse :   C + D + E</t>
    </r>
  </si>
  <si>
    <r>
      <rPr>
        <sz val="11"/>
        <color theme="1"/>
        <rFont val="Arial"/>
        <family val="2"/>
      </rPr>
      <t>G. Quantité totale de MILD nécessaire (campagne de masse + distribution régulière) : B + F</t>
    </r>
  </si>
  <si>
    <r>
      <rPr>
        <sz val="11"/>
        <color theme="1"/>
        <rFont val="Arial"/>
        <family val="2"/>
      </rPr>
      <t>I. Déficit annuel attendu par rapport aux besoins : G - H</t>
    </r>
  </si>
  <si>
    <r>
      <rPr>
        <sz val="11"/>
        <color theme="1"/>
        <rFont val="Arial"/>
        <family val="2"/>
      </rPr>
      <t>MILD couvertes par la somme allouée</t>
    </r>
  </si>
  <si>
    <r>
      <rPr>
        <sz val="11"/>
        <color theme="1"/>
        <rFont val="Arial"/>
        <family val="2"/>
      </rPr>
      <t>J. MILD devant être financées par la somme allouée</t>
    </r>
  </si>
  <si>
    <r>
      <rPr>
        <sz val="11"/>
        <color theme="1"/>
        <rFont val="Arial"/>
        <family val="2"/>
      </rPr>
      <t>K. MILD devant être financées par la somme allouée et d'autres ressources : J + H</t>
    </r>
  </si>
  <si>
    <r>
      <rPr>
        <sz val="11"/>
        <color theme="1"/>
        <rFont val="Arial"/>
        <family val="2"/>
      </rPr>
      <t>Paludisme - Pulvérisation intradomiciliaire d'insecticide à effet rémanent</t>
    </r>
  </si>
  <si>
    <r>
      <rPr>
        <sz val="11"/>
        <color theme="1"/>
        <rFont val="Arial"/>
        <family val="2"/>
      </rPr>
      <t>Tableau des déficits programmatiques - Pulvérisation intradomiciliaire</t>
    </r>
  </si>
  <si>
    <r>
      <rPr>
        <sz val="11"/>
        <color theme="1"/>
        <rFont val="Arial"/>
        <family val="2"/>
      </rPr>
      <t>A. Nombre total de ménages dans les zones ciblées</t>
    </r>
  </si>
  <si>
    <r>
      <rPr>
        <sz val="11"/>
        <color theme="1"/>
        <rFont val="Arial"/>
        <family val="2"/>
      </rPr>
      <t>Prise en charge des cas</t>
    </r>
  </si>
  <si>
    <r>
      <rPr>
        <sz val="11"/>
        <color theme="1"/>
        <rFont val="Arial"/>
        <family val="2"/>
      </rPr>
      <t>A. Total estimé des cas suspects de paludisme (secteur public)</t>
    </r>
  </si>
  <si>
    <r>
      <rPr>
        <sz val="11"/>
        <color theme="1"/>
        <rFont val="Arial"/>
        <family val="2"/>
      </rPr>
      <t>Cible du pays</t>
    </r>
  </si>
  <si>
    <r>
      <rPr>
        <sz val="11"/>
        <color theme="1"/>
        <rFont val="Arial"/>
        <family val="2"/>
      </rPr>
      <t xml:space="preserve">B. Cibles du pays (microscopie + TDR)
(à partir du plan stratégique national) </t>
    </r>
  </si>
  <si>
    <r>
      <rPr>
        <sz val="11"/>
        <color theme="1"/>
        <rFont val="Arial"/>
        <family val="2"/>
      </rPr>
      <t xml:space="preserve">B1. Microscopie </t>
    </r>
  </si>
  <si>
    <r>
      <rPr>
        <sz val="11"/>
        <color theme="1"/>
        <rFont val="Arial"/>
        <family val="2"/>
      </rPr>
      <t>B2. TDR</t>
    </r>
  </si>
  <si>
    <r>
      <rPr>
        <sz val="11"/>
        <color theme="1"/>
        <rFont val="Arial"/>
        <family val="2"/>
      </rPr>
      <t>Besoins du pays déjà couverts par des sources de financement</t>
    </r>
  </si>
  <si>
    <r>
      <rPr>
        <sz val="11"/>
        <color theme="1"/>
        <rFont val="Arial"/>
        <family val="2"/>
      </rPr>
      <t>C1. Besoins du pays devant être couverts par des ressources nationales (microscopie + TDR)</t>
    </r>
  </si>
  <si>
    <r>
      <rPr>
        <sz val="11"/>
        <color theme="1"/>
        <rFont val="Arial"/>
        <family val="2"/>
      </rPr>
      <t>C2. Besoins du pays devant être couverts par des ressources extérieures (microscopie + TDR)</t>
    </r>
  </si>
  <si>
    <r>
      <rPr>
        <sz val="11"/>
        <color theme="1"/>
        <rFont val="Arial"/>
        <family val="2"/>
      </rPr>
      <t>C3 Total des besoins du pays déjà couverts (microscopie + TDR)</t>
    </r>
  </si>
  <si>
    <r>
      <rPr>
        <sz val="11"/>
        <color theme="1"/>
        <rFont val="Arial"/>
        <family val="2"/>
      </rPr>
      <t>Besoins du pays déjà couverts par méthode diagnostique</t>
    </r>
  </si>
  <si>
    <r>
      <rPr>
        <sz val="11"/>
        <color theme="1"/>
        <rFont val="Arial"/>
        <family val="2"/>
      </rPr>
      <t>C4. Besoins du pays devant être couverts (ressources nationales et extérieures) : Microscopie</t>
    </r>
  </si>
  <si>
    <r>
      <rPr>
        <sz val="11"/>
        <color theme="1"/>
        <rFont val="Arial"/>
        <family val="2"/>
      </rPr>
      <t>C5. Besoins du pays devant être couverts (ressources nationales et extérieures) : TDR</t>
    </r>
  </si>
  <si>
    <r>
      <rPr>
        <sz val="11"/>
        <color theme="1"/>
        <rFont val="Arial"/>
        <family val="2"/>
      </rPr>
      <t>Microscopie (B1 - C4)</t>
    </r>
  </si>
  <si>
    <r>
      <rPr>
        <sz val="11"/>
        <color theme="1"/>
        <rFont val="Arial"/>
        <family val="2"/>
      </rPr>
      <t>TDR (B2 - C5)</t>
    </r>
  </si>
  <si>
    <r>
      <rPr>
        <sz val="11"/>
        <color theme="1"/>
        <rFont val="Arial"/>
        <family val="2"/>
      </rPr>
      <t>E1. Microscopie</t>
    </r>
  </si>
  <si>
    <r>
      <rPr>
        <sz val="11"/>
        <color theme="1"/>
        <rFont val="Arial"/>
        <family val="2"/>
      </rPr>
      <t>E2. TDR</t>
    </r>
  </si>
  <si>
    <r>
      <rPr>
        <sz val="11"/>
        <color theme="1"/>
        <rFont val="Arial"/>
        <family val="2"/>
      </rPr>
      <t>F1. Microscopie (E1 + C4)</t>
    </r>
  </si>
  <si>
    <r>
      <rPr>
        <sz val="11"/>
        <color theme="1"/>
        <rFont val="Arial"/>
        <family val="2"/>
      </rPr>
      <t>F2. TDR (E2 + C5)</t>
    </r>
  </si>
  <si>
    <r>
      <rPr>
        <sz val="11"/>
        <color theme="1"/>
        <rFont val="Arial"/>
        <family val="2"/>
      </rPr>
      <t>G. Déficit restant : A - F</t>
    </r>
  </si>
  <si>
    <r>
      <rPr>
        <sz val="11"/>
        <color theme="1"/>
        <rFont val="Arial"/>
        <family val="2"/>
      </rPr>
      <t>G1. Microscopie</t>
    </r>
  </si>
  <si>
    <r>
      <rPr>
        <sz val="11"/>
        <color theme="1"/>
        <rFont val="Arial"/>
        <family val="2"/>
      </rPr>
      <t>G2. TDR</t>
    </r>
  </si>
  <si>
    <r>
      <rPr>
        <sz val="11"/>
        <color theme="1"/>
        <rFont val="Arial"/>
        <family val="2"/>
      </rPr>
      <t>Proportion de cas suspects de paludisme pour lesquels un test parasitologique est effectué dans un établissement de santé du secteur privé (microscopie et/ou TDR)</t>
    </r>
  </si>
  <si>
    <r>
      <rPr>
        <sz val="11"/>
        <color theme="1"/>
        <rFont val="Arial"/>
        <family val="2"/>
      </rPr>
      <t>A. Total estimé des cas suspects de paludisme (communauté)</t>
    </r>
  </si>
  <si>
    <r>
      <rPr>
        <sz val="11"/>
        <color theme="1"/>
        <rFont val="Arial"/>
        <family val="2"/>
      </rPr>
      <t>C1. Besoins du pays devant être couverts par des ressources nationales</t>
    </r>
  </si>
  <si>
    <r>
      <rPr>
        <sz val="11"/>
        <color theme="1"/>
        <rFont val="Arial"/>
        <family val="2"/>
      </rPr>
      <t>C2. Besoins du pays devant être couverts par des ressources extérieures</t>
    </r>
  </si>
  <si>
    <r>
      <rPr>
        <sz val="11"/>
        <color theme="1"/>
        <rFont val="Arial"/>
        <family val="2"/>
      </rPr>
      <t>Paludisme - Traitement</t>
    </r>
  </si>
  <si>
    <r>
      <rPr>
        <sz val="11"/>
        <color theme="1"/>
        <rFont val="Arial"/>
        <family val="2"/>
      </rPr>
      <t>A. Total estimé des cas de paludisme (secteur public)</t>
    </r>
  </si>
  <si>
    <r>
      <rPr>
        <sz val="11"/>
        <color theme="1"/>
        <rFont val="Arial"/>
        <family val="2"/>
      </rPr>
      <t>A. Total estimé des cas de paludisme (communauté)</t>
    </r>
  </si>
  <si>
    <r>
      <rPr>
        <sz val="11"/>
        <color theme="1"/>
        <rFont val="Arial"/>
        <family val="2"/>
      </rPr>
      <t>A. Total estimé des cas de paludisme (secteur privé)</t>
    </r>
  </si>
  <si>
    <r>
      <rPr>
        <sz val="11"/>
        <color theme="1"/>
        <rFont val="Arial"/>
        <family val="2"/>
      </rPr>
      <t>Population totale</t>
    </r>
  </si>
  <si>
    <r>
      <rPr>
        <sz val="11"/>
        <color theme="1"/>
        <rFont val="Arial"/>
        <family val="2"/>
      </rPr>
      <t>H1. Besoins du pays devant être couverts par des ressources nationales</t>
    </r>
  </si>
  <si>
    <r>
      <rPr>
        <sz val="11"/>
        <color theme="1"/>
        <rFont val="Arial"/>
        <family val="2"/>
      </rPr>
      <t>H2. Besoins du pays devant être couverts par des ressources extérieures</t>
    </r>
  </si>
  <si>
    <r>
      <rPr>
        <sz val="11"/>
        <color theme="1"/>
        <rFont val="Arial"/>
        <family val="2"/>
      </rPr>
      <t>H. Total des besoins du pays déjà couverts (H1 + H2)</t>
    </r>
  </si>
  <si>
    <r>
      <rPr>
        <sz val="11"/>
        <color theme="1"/>
        <rFont val="Arial"/>
        <family val="2"/>
      </rPr>
      <t>L. Déficit restant : G - K</t>
    </r>
  </si>
  <si>
    <r>
      <rPr>
        <sz val="11"/>
        <color theme="1"/>
        <rFont val="Arial"/>
        <family val="2"/>
      </rPr>
      <t>C1. Cible nationale devant être couverte par des ressources nationales</t>
    </r>
  </si>
  <si>
    <r>
      <rPr>
        <sz val="11"/>
        <color theme="1"/>
        <rFont val="Arial"/>
        <family val="2"/>
      </rPr>
      <t>C2. Cible nationale devant être couverte par des ressources extérieures</t>
    </r>
  </si>
  <si>
    <r>
      <rPr>
        <sz val="11"/>
        <color theme="1"/>
        <rFont val="Arial"/>
        <family val="2"/>
      </rPr>
      <t>Population cible</t>
    </r>
  </si>
  <si>
    <r>
      <rPr>
        <sz val="11"/>
        <color theme="1"/>
        <rFont val="Arial"/>
        <family val="2"/>
      </rPr>
      <t>G. Déficit restant : B - F</t>
    </r>
  </si>
  <si>
    <r>
      <rPr>
        <sz val="11"/>
        <color theme="1"/>
        <rFont val="Arial"/>
        <family val="2"/>
      </rPr>
      <t>Paludisme</t>
    </r>
  </si>
  <si>
    <r>
      <rPr>
        <sz val="11"/>
        <color theme="1"/>
        <rFont val="Arial"/>
        <family val="2"/>
      </rPr>
      <t>INSTRUCTIONS – Modules prioritaires pour le paludisme</t>
    </r>
  </si>
  <si>
    <r>
      <rPr>
        <sz val="11"/>
        <color theme="1"/>
        <rFont val="Arial"/>
        <family val="2"/>
      </rPr>
      <t>Instructions illustrant comment compléter le tableau des déficits programmatiques concernant le paludisme :</t>
    </r>
  </si>
  <si>
    <r>
      <rPr>
        <sz val="11"/>
        <color theme="1"/>
        <rFont val="Arial"/>
        <family val="2"/>
      </rPr>
      <t>Reportez-vous aux onglets appropriés pour compléter les tableaux des déficits programmatiques. Certains tableaux ont été adaptés en fonction de l'intervention. Dans l'onglet « Specific prev interventions », avant de commencer à remplir chaque tableau, précisez l'intervention concernée (TPIg ou CPS) en la sélectionnant dans la liste déroulante située à côté de la cellule « Module prioritaire ». L'indicateur de couverture correspondant s'affiche alors automatiquement. Dans tous les autres tableaux, les cellules du module prioritaire et de l'indicateur de couverture ont été préremplies. Des informations doivent être saisies dans les cellules vides avec fond blanc. Les cellules avec fond violet se rempliront alors automatiquement.
Les instructions suivantes fournissent des informations détaillées sur la façon de remplir le tableau des déficits programmatiques pour chaque module. Souvenez-vous que pour les trois modules prioritaires énumérés ci-dessus, vous ne devez remplir que les tableaux qui concernent les interventions/indicateurs en rapport avec la demande de financement.
Pour une quantification détaillée, veuillez utiliser les outils de partenaires, tels que l'outil d'analyse des déficits programmatiques du partenariat Faire reculer le paludisme, puis servez-vous de ces informations pour remplir le tableau ci-dessus.</t>
    </r>
  </si>
  <si>
    <r>
      <rPr>
        <sz val="11"/>
        <color theme="1"/>
        <rFont val="Arial"/>
        <family val="2"/>
      </rPr>
      <t>Prise en charge des cas - Dépistage (secteur public)</t>
    </r>
  </si>
  <si>
    <r>
      <rPr>
        <sz val="11"/>
        <color theme="1"/>
        <rFont val="Arial"/>
        <family val="2"/>
      </rPr>
      <t>Cible du pays :
1) Se rapporte au plan stratégique national ou à toute autre cible du pays approuvée plus récemment
2) Indiquez les cas à diagnostiquer dans des établissements de santé du secteur public
3) « # » se rapporte au nombre total de cas suspects de paludisme à tester par microscopie et/ou TDR dans des établissements de santé du secteur public Bien qu'une ventilation microscopie/TDR soit demandée, indiquez uniquement le total s'il vous est impossible de fournir des données ventilées
4) « % » correspond au nombre de cas suspects de paludisme soumis à un test parasitologique par microscopie et/ou TDR dans des établissements de santé du secteur public dans le total des cas suspects de paludisme dans ces établissements</t>
    </r>
  </si>
  <si>
    <r>
      <rPr>
        <sz val="11"/>
        <color theme="1"/>
        <rFont val="Arial"/>
        <family val="2"/>
      </rPr>
      <t>Observations/Hypothèses :
1) Indiquez la proportion estimée des cas qui sont diagnostiqués dans des infrastructures publiques dans le total des cas suspects de paludisme
2) Indiquez la proportion attendue des cas diagnostiqués par la microscopie et celle des cas diagnostiqués à l'aide de TDR
3) Précisez qui sont les autres sources de financement</t>
    </r>
  </si>
  <si>
    <r>
      <rPr>
        <sz val="11"/>
        <color theme="1"/>
        <rFont val="Arial"/>
        <family val="2"/>
      </rPr>
      <t>Prise en charge des cas - Dépistage (communauté)</t>
    </r>
  </si>
  <si>
    <r>
      <rPr>
        <sz val="11"/>
        <color theme="1"/>
        <rFont val="Arial"/>
        <family val="2"/>
      </rPr>
      <t>Observations/Hypothèses :
1) Précisez la proportion estimée de cas diagnostiqués dans la communauté dans le total des cas suspects de paludisme
2) Précisez qui sont les autres sources de financement</t>
    </r>
  </si>
  <si>
    <r>
      <rPr>
        <sz val="11"/>
        <color theme="1"/>
        <rFont val="Arial"/>
        <family val="2"/>
      </rPr>
      <t>Prise en charge des cas - Dépistage (secteur privé)</t>
    </r>
  </si>
  <si>
    <r>
      <rPr>
        <sz val="11"/>
        <color theme="1"/>
        <rFont val="Arial"/>
        <family val="2"/>
      </rPr>
      <t>Total estimé des cas suspects de paludisme (secteur privé) :
 Correspond au nombre estimé de cas suspects de paludisme dans les établissements privés
Indiquez la source des données/des références dans la cellule des observations. Précisez également ici le pourcentage des cas suspects estimés dans le pays, qui sont susceptibles de consulter dans le secteur privé.</t>
    </r>
  </si>
  <si>
    <r>
      <rPr>
        <sz val="11"/>
        <color theme="1"/>
        <rFont val="Arial"/>
        <family val="2"/>
      </rPr>
      <t>Cible du pays :
1) Se rapporte au plan stratégique national ou à toute autre cible du pays approuvée plus récemment
2) Indiquez les cas à diagnostiquer dans des établissements privés
3) « # » se rapporte au nombre total de cas suspects de paludisme à tester par microscopie et/ou TDR dans des établissements privés Bien qu'une ventilation microscopie/TDR soit demandée, indiquez uniquement le total s'il vous est impossible de fournir des données ventilées
4) « % » correspond au nombre de cas suspects de paludisme soumis à un test parasitologique par microscopie et/ou TDR dans des établissements privés dans le total des cas suspects de paludisme dans ces établissements</t>
    </r>
  </si>
  <si>
    <r>
      <rPr>
        <sz val="11"/>
        <color theme="1"/>
        <rFont val="Arial"/>
        <family val="2"/>
      </rPr>
      <t>Observations/Hypothèses :
1) Indiquez la proportion estimée des cas qui sont diagnostiqués dans de secteur privé dans le total des cas suspects de paludisme
2) Indiquez la proportion attendue des cas diagnostiqués par la microscopie et celle des cas diagnostiqués à l'aide de TDR
3) Précisez qui sont les autres sources de financement</t>
    </r>
  </si>
  <si>
    <r>
      <rPr>
        <sz val="11"/>
        <color theme="1"/>
        <rFont val="Arial"/>
        <family val="2"/>
      </rPr>
      <t>Prise en charge des cas - Traitement (secteur public)</t>
    </r>
  </si>
  <si>
    <r>
      <rPr>
        <sz val="11"/>
        <color theme="1"/>
        <rFont val="Arial"/>
        <family val="2"/>
      </rPr>
      <t>Total estimé des cas de paludisme (secteur public)
Correspond au nombre estimé de cas de paludisme (présumés et confirmés) à traiter dans des établissements publics
Indiquez la source des données/des références dans la cellule des observations Précisez également ici le pourcentage des cas estimés dans le pays, qui sont susceptibles de consulter dans le secteur public.</t>
    </r>
  </si>
  <si>
    <r>
      <rPr>
        <sz val="11"/>
        <color theme="1"/>
        <rFont val="Arial"/>
        <family val="2"/>
      </rPr>
      <t>Cible du pays :
1) Se rapporte au plan stratégique national ou à toute autre cible du pays approuvée plus récemment
2) Indiquez les cas à traiter dans des établissements de santé du secteur public
3) « # » correspond au nombre total de cas à traiter dans des établissements de santé publics et « % » correspond au pourcentage des cas de paludisme traités dans des établissements de santé publics dans le total des cas de paludisme estimés dans ces établissements</t>
    </r>
  </si>
  <si>
    <r>
      <rPr>
        <sz val="11"/>
        <color theme="1"/>
        <rFont val="Arial"/>
        <family val="2"/>
      </rPr>
      <t>Déficit programmatique :
Le déficit programmatique est calculé à partir du nombre total estimé de cas de paludisme (présumés et confirmés) à traiter dans des établissements publics (ligne A).</t>
    </r>
  </si>
  <si>
    <r>
      <rPr>
        <sz val="11"/>
        <color theme="1"/>
        <rFont val="Arial"/>
        <family val="2"/>
      </rPr>
      <t>Observations/Hypothèses :
1) Précisez la proportion estimée de cas traités dans des établissements publics dans le total des cas de paludisme traités
2) Précisez qui sont les autres sources de financement</t>
    </r>
  </si>
  <si>
    <r>
      <rPr>
        <sz val="11"/>
        <color theme="1"/>
        <rFont val="Arial"/>
        <family val="2"/>
      </rPr>
      <t>Prise en charge des cas - Traitement (communauté)</t>
    </r>
  </si>
  <si>
    <r>
      <rPr>
        <sz val="11"/>
        <color theme="1"/>
        <rFont val="Arial"/>
        <family val="2"/>
      </rPr>
      <t>Total estimé des cas de paludisme (communauté)
Correspond au nombre estimé de cas de paludisme (présumés et confirmés) à traiter dans la communauté
Indiquez la source des données/des références dans la cellule des observations Précisez également ici le pourcentage des cas estimés dans le pays, qui sont susceptibles de consulter dans des structures communautaires.</t>
    </r>
  </si>
  <si>
    <r>
      <rPr>
        <sz val="11"/>
        <color theme="1"/>
        <rFont val="Arial"/>
        <family val="2"/>
      </rPr>
      <t>Cible du pays :
1) Se rapporte au plan stratégique national ou à toute autre cible du pays approuvée plus récemment
2) Indiquez les cas à traiter dans la communauté
3) « # » correspond au nombre total de cas à traiter dans la communauté et « % » correspond au pourcentage de cas de paludisme traités dans la communauté dans le total des cas estimés de paludisme dans la communauté</t>
    </r>
  </si>
  <si>
    <r>
      <rPr>
        <sz val="11"/>
        <color theme="1"/>
        <rFont val="Arial"/>
        <family val="2"/>
      </rPr>
      <t>Observations/Hypothèses :
1) Précisez la proportion estimée de cas traités dans la communauté dans le total estimé des cas paludisme traités
2) Précisez qui sont les autres sources de financement</t>
    </r>
  </si>
  <si>
    <r>
      <rPr>
        <sz val="11"/>
        <color theme="1"/>
        <rFont val="Arial"/>
        <family val="2"/>
      </rPr>
      <t>Prise en charge des cas - Traitement (secteur privé)</t>
    </r>
  </si>
  <si>
    <r>
      <rPr>
        <sz val="11"/>
        <color theme="1"/>
        <rFont val="Arial"/>
        <family val="2"/>
      </rPr>
      <t>Total estimé des cas de paludisme (secteur privé) :
Correspond au nombre estimé de cas de paludisme (présumés et confirmés) à traiter dans des établissements privés
Indiquez la source des données/des références dans la cellule des observations Précisez également ici le pourcentage des cas estimés dans le pays, qui sont susceptibles de consulter dans le secteur privé.</t>
    </r>
  </si>
  <si>
    <r>
      <rPr>
        <sz val="11"/>
        <color theme="1"/>
        <rFont val="Arial"/>
        <family val="2"/>
      </rPr>
      <t>Cible du pays :
1) Se rapporte au plan stratégique national ou à toute autre cible du pays approuvée plus récemment
2) Indiquez les cas à traiter dans des établissements privés
3) « # » correspond au nombre total de cas à traiter dans des établissements privés et « % » correspond au pourcentage des cas de paludisme traités dans des établissements privés dans le total des cas de paludisme estimés dans les établissements du secteur privé</t>
    </r>
  </si>
  <si>
    <r>
      <rPr>
        <sz val="11"/>
        <color theme="1"/>
        <rFont val="Arial"/>
        <family val="2"/>
      </rPr>
      <t>Observations/Hypothèses :
1) Précisez la proportion estimée de cas traités dans le secteur privé dans le total estimé des cas paludisme traités
2) Précisez qui sont les autres sources de financement</t>
    </r>
  </si>
  <si>
    <r>
      <rPr>
        <sz val="11"/>
        <color theme="1"/>
        <rFont val="Arial"/>
        <family val="2"/>
      </rPr>
      <t>Observations/Hypothèses :
1) Précisez les années pendant lesquelles les campagnes de distribution à grande échelle auront lieu et la zone cible couverte par ces campagnes.
2) Précisez les zones géographiques où aura lieu la distribution de moustiquaires (campagne ciblée) chaque année
3) Précisez qui sont les autres sources de financement</t>
    </r>
  </si>
  <si>
    <r>
      <rPr>
        <sz val="11"/>
        <color theme="1"/>
        <rFont val="Arial"/>
        <family val="2"/>
      </rPr>
      <t>Indicateur de couverture : 
Proportion de ménages dans les zones ciblées qui ont bénéficié d'une pulvérisation intradomiciliaire au cours de la période de communication de l'information</t>
    </r>
  </si>
  <si>
    <r>
      <rPr>
        <sz val="11"/>
        <color theme="1"/>
        <rFont val="Arial"/>
        <family val="2"/>
      </rPr>
      <t>Population cible :
Correspond au nombre estimé de personnes vivant dans les zones de paludisme endémique concernées par la pulvérisation, conformément au plan national de pulvérisation intradomiciliaire d'insecticide à effet rémanent</t>
    </r>
  </si>
  <si>
    <r>
      <rPr>
        <sz val="11"/>
        <color theme="1"/>
        <rFont val="Arial"/>
        <family val="2"/>
      </rPr>
      <t>Cible du pays :
1) Se rapporte au plan stratégique national ou à toute autre cible du pays approuvée plus récemment
2) « # » correspond au nombre de ménages concernés par une pulvérisation dans la zone cible multiplié par la fréquence des pulvérisations, et « % » correspond au pourcentage de ménages concernés par une pulvérisation dans le total des ménages se trouvant dans la zone ciblée
3) Précisez le nombre total de ménages se trouvant dans la zone ciblée dans la cellule des observations. Ce nombre pourra être provenir du recensement des ménages. Indiquez dans la cellule « Observations » si une autre méthode ou d'autres hypothèses ont été utilisées
4) Précisez la fréquence des opérations de pulvérisation dans la cellule des observations</t>
    </r>
  </si>
  <si>
    <r>
      <rPr>
        <sz val="11"/>
        <color theme="1"/>
        <rFont val="Arial"/>
        <family val="2"/>
      </rPr>
      <t>Observations/Hypothèses :
1) Précisez les zones cibles
2) Indiquez si la pulvérisation intradomiciliaire est faite de manière régulière ou en réaction à la détection de foyers de la maladie. Si l'opération est régulière, précisez la fréquence des pulvérisations.
3) Précisez qui sont les autres sources de financement</t>
    </r>
  </si>
  <si>
    <r>
      <rPr>
        <sz val="11"/>
        <color theme="1"/>
        <rFont val="Arial"/>
        <family val="2"/>
      </rPr>
      <t>Interventions de prévention spécifiques - Traitement préventif intermittent pendant la grossesse (TPIg)</t>
    </r>
  </si>
  <si>
    <r>
      <rPr>
        <sz val="11"/>
        <color theme="1"/>
        <rFont val="Arial"/>
        <family val="2"/>
      </rPr>
      <t>Observations/Hypothèses :
1) Précisez qui sont les autres sources de financement.
2) Indiquez la proportion estimée de femmes enceintes qui fréquentent les centres de consultations prénatales.</t>
    </r>
  </si>
  <si>
    <r>
      <rPr>
        <sz val="11"/>
        <color theme="1"/>
        <rFont val="Arial"/>
        <family val="2"/>
      </rPr>
      <t>Interventions de prévention spécifiques - Chimioprévention du paludisme saisonnier (CPS)</t>
    </r>
  </si>
  <si>
    <r>
      <rPr>
        <sz val="11"/>
        <color theme="1"/>
        <rFont val="Arial"/>
        <family val="2"/>
      </rPr>
      <t>Cible du pays :
1) Se rapporte au plan stratégique national ou à toute autre cible du pays approuvée plus récemment.
2) « # » correspond au nombre d’enfants âgés de 3 à 59 mois censés recevoir une CPS complète et « % » correspond au pourcentage d'enfants qui reçoivent une CPS complète pendant la saison de transmission chaque année parmi les enfants censés être traités dans la de zone géographique ciblée.</t>
    </r>
  </si>
  <si>
    <r>
      <rPr>
        <sz val="11"/>
        <color theme="1"/>
        <rFont val="Arial"/>
        <family val="2"/>
      </rPr>
      <t>Observations/Hypothèses :
1) Précisez qui sont les autres sources de financement.
2) Indiquez le nombre estimé d'enfants âgés de 3 à 59 mois vivant dans la zone géographique ciblée pour la CPS.</t>
    </r>
  </si>
  <si>
    <r>
      <rPr>
        <sz val="11"/>
        <color theme="1"/>
        <rFont val="Arial"/>
        <family val="2"/>
      </rPr>
      <t>Veuillez lire attentivement la feuille Instructions avant de compléter le tableau d'analyse des déficits programmatiques.</t>
    </r>
  </si>
  <si>
    <r>
      <rPr>
        <sz val="11"/>
        <color theme="1"/>
        <rFont val="Arial"/>
        <family val="2"/>
      </rPr>
      <t>Pour remplir cette feuille de présentation, sélectionnez un lieu géographique et un type de candidat dans les listes déroulantes.</t>
    </r>
  </si>
  <si>
    <r>
      <rPr>
        <sz val="11"/>
        <color theme="1"/>
        <rFont val="Arial"/>
        <family val="2"/>
      </rPr>
      <t>Candidat</t>
    </r>
  </si>
  <si>
    <r>
      <rPr>
        <sz val="11"/>
        <color theme="1"/>
        <rFont val="Arial"/>
        <family val="2"/>
      </rPr>
      <t>Composante</t>
    </r>
  </si>
  <si>
    <r>
      <rPr>
        <sz val="11"/>
        <color theme="1"/>
        <rFont val="Arial"/>
        <family val="2"/>
      </rPr>
      <t>Type de candidat</t>
    </r>
  </si>
  <si>
    <r>
      <rPr>
        <sz val="11"/>
        <color theme="1"/>
        <rFont val="Arial"/>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</si>
  <si>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Arial"/>
        <family val="2"/>
      </rPr>
      <t>Cette feuille contient un tableau vierge qui pourra être utilisé si le candidat souhaite soumettre un tableau pour un module/une intervention qui n'apparaît pas dans les instructions ci-dessous.
Ce tableau n'est pas protégé. Les formules peuvent donc être modifiées si nécessaire. Le tableau peut également être copié si plusieurs tableaux sont nécessaires.</t>
    </r>
  </si>
  <si>
    <t>Malaria - Diagnóstico</t>
  </si>
  <si>
    <t>Módulo prioritario</t>
  </si>
  <si>
    <t>Inserte el año</t>
  </si>
  <si>
    <t>Comentarios/supuestos</t>
  </si>
  <si>
    <t xml:space="preserve">Necesidades del país cubiertas por el monto asignado </t>
  </si>
  <si>
    <t>E. Metas que se van a financiar con el monto asignado</t>
  </si>
  <si>
    <r>
      <t>Estimaci</t>
    </r>
    <r>
      <rPr>
        <sz val="11"/>
        <color theme="1"/>
        <rFont val="Calibri"/>
        <family val="2"/>
      </rPr>
      <t xml:space="preserve">ones de población </t>
    </r>
  </si>
  <si>
    <t>A. Población estimada del área objetivo de la campaña</t>
  </si>
  <si>
    <t xml:space="preserve">C. MILD necesarios para su distribución a través del servicio de atención prenatal </t>
  </si>
  <si>
    <t>D. MILD necesarios para su distribución a través del Programa Ampliado de Inmunización</t>
  </si>
  <si>
    <t>F. Número total de MILD necesarios para la campaña de distribución no masiva:   C+D+E</t>
  </si>
  <si>
    <t>G. Número total de MILD necesarios (campaña a gran escala + campaña no masiva): B + F</t>
  </si>
  <si>
    <t xml:space="preserve">MILD cubiertos por el monto asignado </t>
  </si>
  <si>
    <t>J.  MILD que se van a financiar con el monto asignado</t>
  </si>
  <si>
    <t>K.  MILD que se van a financiar con el monto asignado y otros recursos: J + H</t>
  </si>
  <si>
    <t>Malaria - Fumigación de interiores con insecticida de acción residual (IRS)</t>
  </si>
  <si>
    <t>Porcentaje de hogares en las áreas seleccionadas que reciben fumigación de interiores con insecticida de acción residual durante el período de informe.</t>
  </si>
  <si>
    <t>B. Metas del país</t>
  </si>
  <si>
    <t xml:space="preserve">Meta del país que se va a financiar con el monto asignado </t>
  </si>
  <si>
    <t>Gestión de casos</t>
  </si>
  <si>
    <t>A. Número total estimado de casos sospechosos de malaria (sector público)</t>
  </si>
  <si>
    <t>Meta del país</t>
  </si>
  <si>
    <t>B1. Microscopía</t>
  </si>
  <si>
    <t>B2. Pruebas de diagnóstico rápido</t>
  </si>
  <si>
    <t>Necesidad del país ya cubierta por la fuente de financiamiento</t>
  </si>
  <si>
    <t>C1. Necesidad del país que se va a cubrir con recursos nacionales (microscopía + pruebas de diagnóstico rápido)</t>
  </si>
  <si>
    <t xml:space="preserve">C2. Necesidad del país que se va a cubrir con recursos externos (microscopía + pruebas de diagnóstico rápido) </t>
  </si>
  <si>
    <t>C3. Necesidad total del país ya cubierta (microscopía + pruebas de diagnóstico rápido)</t>
  </si>
  <si>
    <t>C4. Necesidad del país que se va a cubrir (recursos nacionales+externos): Microscopía</t>
  </si>
  <si>
    <t xml:space="preserve">C5. Necesidad del país que se va a cubrir (recursos nacionales+externos): pruebas de diagnóstico rápido </t>
  </si>
  <si>
    <t>Microscopía (B1-C4)</t>
  </si>
  <si>
    <t>Pruebas de diagnóstico rápido (B2-C5)</t>
  </si>
  <si>
    <t>E1. Microscopía</t>
  </si>
  <si>
    <t>E2. Pruebas de diagnóstico rápido</t>
  </si>
  <si>
    <t>F1. Microscopía (E1+C4)</t>
  </si>
  <si>
    <t>F2. Pruebas de diagnóstico rápido (E2+C5)</t>
  </si>
  <si>
    <t>G1. Microscopía</t>
  </si>
  <si>
    <t>G2. Pruebas de diagnóstico rápido</t>
  </si>
  <si>
    <t>Proporción de casos sospechosos de malaria que se someten a una prueba parasitológica (microscopio o pruebas de diagnóstico rápido) en centros privados.</t>
  </si>
  <si>
    <t>A. Número total estimado de casos sospechosos de malaria (en la comunidad)</t>
  </si>
  <si>
    <t>C1. Necesidad del país que se va a cubrir con recursos nacionales</t>
  </si>
  <si>
    <t>C2. Necesidad del país que se va a cubrir con recursos externos</t>
  </si>
  <si>
    <t>C3. Necesidad total del país ya cubierta</t>
  </si>
  <si>
    <t>Malaria - Tratamiento</t>
  </si>
  <si>
    <t xml:space="preserve">A. Número total de casos estimados de malaria (centros públicos) </t>
  </si>
  <si>
    <t xml:space="preserve">A. Número total de casos estimados de malaria (comunidad) </t>
  </si>
  <si>
    <t xml:space="preserve">A. Número total de casos estimados de malaria (centros privados) </t>
  </si>
  <si>
    <t>Población total</t>
  </si>
  <si>
    <t>H1. Necesidad del país que se va a cubrir con recursos nacionales</t>
  </si>
  <si>
    <t>H2. Necesidad del país que se va a cubrir con recursos externos</t>
  </si>
  <si>
    <t>H. Necesidad total del país ya cubierta (H1+H2)</t>
  </si>
  <si>
    <t>Necesidad del país ya cubierta</t>
  </si>
  <si>
    <t>INSTRUCCIONES - Módulos prioritarios para la malaria</t>
  </si>
  <si>
    <t>Gestión de casos: diagnóstico (centros públicos)</t>
  </si>
  <si>
    <t>Número total estimado de casos sospechosos de malaria (centros públicos):
 Se refiere al número estimado de casos sospechosos de malaria en centros públicos. Especifique la fuente de datos o referencia en la casilla de comentarios. Incluya también el porcentaje estimado de casos sospechosos en el país que probablemente vayan a recibir cuidados en centros públicos.</t>
  </si>
  <si>
    <t>Gestión de casos: diagnóstico (en la comunidad)</t>
  </si>
  <si>
    <t>Gestión de casos - diagnóstico (centros privados)</t>
  </si>
  <si>
    <t>Número estimado de casos sospechosos de malaria (en centros privados): se refiere al número estimado de casos sospechosos de malaria en centros privados. Especifique la fuente de datos o referencia en la casilla de comentarios. Incluya también el porcentaje estimado de casos sospechosos en el país que probablemente vayan a recibir cuidados en centros privados.</t>
  </si>
  <si>
    <t>Comentarios/supuestos:
1) Especifique la proporción de casos que se diagnostican en centros privados sobre el número total de casos sospechosos de malaria
2) Especifique la proporción de casos que se espera diagnosticar mediante microscopía y los que se van a diagnosticar mediante pruebas de diagnóstico rápido.
3) Especifique cuáles son las otras fuentes de financiamiento.</t>
  </si>
  <si>
    <t>Gestión de casos: tratamiento (centros públicos)</t>
  </si>
  <si>
    <t>Número estimado de casos sospechosos de malaria (en centros públicos): se refiere al número estimado de casos sospechosos de malaria (supuestos y confirmados) que van a recibir tratamiento en centros públicos. Especifique la fuente de datos o referencia en la casilla de comentarios. Incluya también el porcentaje estimado de casos sospechosos en el país que probablemente vayan a recibir cuidados en centros públicos.</t>
  </si>
  <si>
    <t>Gestión de casos: tratamiento (en la comunidad)</t>
  </si>
  <si>
    <t xml:space="preserve">Gestión de casos: tratamiento (centros privados) </t>
  </si>
  <si>
    <t>Meta del país:
1) Se refiere al Plan Estratégico Nacional (PEN) o a la última meta del país acordada.
2) Incluya los casos que se espera tratar en centros privados.
3) "#" se refiere al número total de casos que se espera tratar en centros privados y "%" se refiere a los casos de malaria que se tratan entre todos los casos estimados de malaria en centros privados.</t>
  </si>
  <si>
    <t>Comentarios/supuestos:
1) Especifique los años en que tendrán lugar las campañas de distribución a gran escala y el área objetivo cubierta por estas campañas.
2) Especifique las zonas geográficas donde la distribución de mosquiteros (campaña no masiva) se llevará a cabo cada año.
3) Especifique cuáles son las otras fuentes de financiamiento.</t>
  </si>
  <si>
    <t>Control de vectores - Fumigación de interiores con insecticida de acción residual (IRS)</t>
  </si>
  <si>
    <t>Comentarios/supuestos:
1) Especificar las áreas seleccionadas.
2) Especificar si la fumigación de interiores con insecticida de acción residual (IRS) es rutinaria o reactiva a los focos de la enfermedad detectados. En el caso de la fumigación rutinaria, indique la frecuencia de la fumigación.
3) Especificar cuáles son las demás fuentes de financiamiento.</t>
  </si>
  <si>
    <t>Intervenciones de prevención específicas: tratamiento preventivo intermitente durante el embarazo (IPTp)</t>
  </si>
  <si>
    <t>Comentarios/supuestos:
1) Especifique cuáles son las otras fuentes de financiamiento.
2) Especifique el porcentaje estimado de mujeres embarazadas que son atendidas en centros de atención prenatal.</t>
  </si>
  <si>
    <t>Intervenciones de prevención específicas: quimioprevención estacional de la malaria (SMC)</t>
  </si>
  <si>
    <t>Población estimada con necesidades/en riesgo: se refiere al número estimado de niños con edades comprendidas entre los 3 y 59 meses en la zona geográfica seleccionada.</t>
  </si>
  <si>
    <t>Comentarios/supuestos:
1) Especificar cuáles son las otras fuentes de financiamiento.
2) Especificar la población estimada de niños con edades comprendidas entre los 3 y 59 meses en la zona geográfica seleccionada para recibir quimioprevención estacional de la malaria.</t>
  </si>
  <si>
    <t>Solicitante</t>
  </si>
  <si>
    <t>Componente</t>
  </si>
  <si>
    <t>Tipo de solicitante</t>
  </si>
  <si>
    <t>Si el solicitante quiere presentar una tabla para un módulo o intervención que no aparecen indicados en las instrucciones, podrá utilizar la tabla en blanco incluida en esta hoja de cálculo. Esta tabla no está protegida, por lo que se pueden modificar las fórmulas de las celdas en caso necesario. Además, es posible copiar la tabla en caso de necesitar más de una.</t>
  </si>
  <si>
    <t>Seleccione…</t>
  </si>
  <si>
    <t>Seleccione su zona geográfica…</t>
  </si>
  <si>
    <t>MCP</t>
  </si>
  <si>
    <t>Entidad no vinculada a un MCP</t>
  </si>
  <si>
    <t>Intervenciones de prevención específicas: Quimioprevención estacional de la malaria (SMC)</t>
  </si>
  <si>
    <r>
      <t xml:space="preserve">Lutte antivectorielle - Pulvérisation intradomiciliaire </t>
    </r>
    <r>
      <rPr>
        <sz val="11"/>
        <color rgb="FFFF0000"/>
        <rFont val="Arial"/>
        <family val="2"/>
      </rPr>
      <t>d'insecticide à effet rémanent</t>
    </r>
  </si>
  <si>
    <r>
      <t xml:space="preserve">Indicateur de couverture : 
</t>
    </r>
    <r>
      <rPr>
        <sz val="11"/>
        <color rgb="FFFF0000"/>
        <rFont val="Arial"/>
        <family val="2"/>
      </rPr>
      <t>Proportion de cas suspects de paludisme soumis à un test parasitologique dans des locaux du secteur privé</t>
    </r>
    <r>
      <rPr>
        <sz val="11"/>
        <color theme="1"/>
        <rFont val="Arial"/>
        <family val="2"/>
      </rPr>
      <t xml:space="preserve"> (microscopie et/ou TDR)</t>
    </r>
  </si>
  <si>
    <r>
      <t xml:space="preserve">Indicador de cobertura: 
</t>
    </r>
    <r>
      <rPr>
        <sz val="11"/>
        <color rgb="FFFF0000"/>
        <rFont val="Arial"/>
        <family val="2"/>
      </rPr>
      <t>Proporción de casos sospechosos de malaria sometidos a una prueba parasitológica en centros del sector privado</t>
    </r>
    <r>
      <rPr>
        <sz val="11"/>
        <color theme="1"/>
        <rFont val="Arial"/>
        <family val="2"/>
      </rPr>
      <t xml:space="preserve"> (microscopía o pruebas de diagnóstico rápido)</t>
    </r>
  </si>
  <si>
    <r>
      <t xml:space="preserve">Indicador de cobertura: 
</t>
    </r>
    <r>
      <rPr>
        <sz val="11"/>
        <color rgb="FFFF0000"/>
        <rFont val="Arial"/>
        <family val="2"/>
      </rPr>
      <t>Proporción de casos de malaria confirmados que han recibido tratamiento antipalúdico de primera línea en establecimientos de salud del sector público</t>
    </r>
  </si>
  <si>
    <r>
      <t xml:space="preserve">Indicateur de couverture : 
</t>
    </r>
    <r>
      <rPr>
        <sz val="11"/>
        <color rgb="FFFF0000"/>
        <rFont val="Arial"/>
        <family val="2"/>
      </rPr>
      <t>Proportion de cas de paludisme confirmés ayant reçu un traitement antipaludique de première intention dans la communauté</t>
    </r>
  </si>
  <si>
    <r>
      <t xml:space="preserve">Indicador de cobertura: 
</t>
    </r>
    <r>
      <rPr>
        <sz val="11"/>
        <color rgb="FFFF0000"/>
        <rFont val="Arial"/>
        <family val="2"/>
      </rPr>
      <t>Proporción de casos confirmados de malaria que han recibido tratamiento antipalúdico de primera línea en la comunidad</t>
    </r>
  </si>
  <si>
    <r>
      <t>Coverage indicator:
Proportion of</t>
    </r>
    <r>
      <rPr>
        <sz val="11"/>
        <color rgb="FFFF0000"/>
        <rFont val="Arial"/>
        <family val="2"/>
      </rPr>
      <t xml:space="preserve"> confirmed</t>
    </r>
    <r>
      <rPr>
        <sz val="11"/>
        <color theme="1"/>
        <rFont val="Arial"/>
        <family val="2"/>
      </rPr>
      <t xml:space="preserve"> malaria cases that received first-line antimalarial treatment at private sector sites </t>
    </r>
  </si>
  <si>
    <r>
      <t xml:space="preserve">Indicateur de couverture :
</t>
    </r>
    <r>
      <rPr>
        <sz val="11"/>
        <color rgb="FFFF0000"/>
        <rFont val="Arial"/>
        <family val="2"/>
      </rPr>
      <t>Proportion de cas de paludisme confirmés ayant reçu un traitement antipaludique de première intention dans des locaux du secteur privé</t>
    </r>
  </si>
  <si>
    <r>
      <t xml:space="preserve">Indicador de cobertura: 
</t>
    </r>
    <r>
      <rPr>
        <sz val="11"/>
        <color rgb="FFFF0000"/>
        <rFont val="Arial"/>
        <family val="2"/>
      </rPr>
      <t>Proporción de casos de malaria confirmados que han recibido tratamiento antipalúdico de primera línea en centros del sector privado</t>
    </r>
  </si>
  <si>
    <t>Country Target to be Covered with the Allocation Amount</t>
  </si>
  <si>
    <t>Cible nationale devant être couverte par la somme allouée</t>
  </si>
  <si>
    <r>
      <t xml:space="preserve">Indicateur de couverture : 
</t>
    </r>
    <r>
      <rPr>
        <sz val="11"/>
        <color rgb="FFFF0000"/>
        <rFont val="Arial"/>
        <family val="2"/>
      </rPr>
      <t>Pourcentage de femmes bénéficiant de services de soins prénatals ayant reçu au moins 3 doses de traitement préventif intermittent</t>
    </r>
  </si>
  <si>
    <r>
      <t xml:space="preserve">Indicador de cobertura: 
</t>
    </r>
    <r>
      <rPr>
        <sz val="11"/>
        <color rgb="FFFF0000"/>
        <rFont val="Arial"/>
        <family val="2"/>
      </rPr>
      <t>Porcentaje de mujeres que acuden a servicios de atención prenatal que recibieron al menos tres dosis de tratamiento preventivo intermitente</t>
    </r>
  </si>
  <si>
    <r>
      <t xml:space="preserve">Indicateur de couverture : 
</t>
    </r>
    <r>
      <rPr>
        <sz val="11"/>
        <color rgb="FFFF0000"/>
        <rFont val="Arial"/>
        <family val="2"/>
      </rPr>
      <t>Pourcentage d'enfants de 3-59 mois ayant reçu le nombre total de doses de CPS (chimio-prophylaxie saisonnière) (3 ou 4) pour la saison de transmission dans les zones cibles</t>
    </r>
  </si>
  <si>
    <r>
      <t xml:space="preserve">Indicador de cobertura: 
</t>
    </r>
    <r>
      <rPr>
        <sz val="11"/>
        <color rgb="FFFF0000"/>
        <rFont val="Arial"/>
        <family val="2"/>
      </rPr>
      <t>Porcentaje de niños de 3-59 meses de edad que recibieron  la quimioprofilaxis la para malaria estacional (SMC) de manera completa (3-4 intervalos o dosis) por temporadas de transmisión en las zonas seleccionadas</t>
    </r>
  </si>
  <si>
    <r>
      <rPr>
        <sz val="11"/>
        <color rgb="FFFF0000"/>
        <rFont val="Arial"/>
        <family val="2"/>
      </rPr>
      <t xml:space="preserve">Proportion de cas suspect de paludisme soumis à un test parasitologique dans des établissements de santé du secteur public </t>
    </r>
    <r>
      <rPr>
        <sz val="11"/>
        <color theme="1"/>
        <rFont val="Arial"/>
        <family val="2"/>
      </rPr>
      <t>(microscopie et/ou TDR)</t>
    </r>
  </si>
  <si>
    <r>
      <rPr>
        <sz val="11"/>
        <color rgb="FFFF0000"/>
        <rFont val="Arial"/>
        <family val="2"/>
      </rPr>
      <t xml:space="preserve">Proporción de casos sospechosos de malaria sometidos a una prueba parasitológica en establecimientos de salud del sector público </t>
    </r>
    <r>
      <rPr>
        <sz val="11"/>
        <color theme="1"/>
        <rFont val="Arial"/>
        <family val="2"/>
      </rPr>
      <t>(microscopía o pruebas de diagnóstico rápido)</t>
    </r>
  </si>
  <si>
    <t>Proportion de cas suspects de paludisme soumis à un test parasitologique dans la communauté (TDR)</t>
  </si>
  <si>
    <t>Proporción de casos sospechosos de malaria sometidos a una prueba parasitológica en la comunidad (pruebas de diagnóstico rápido)</t>
  </si>
  <si>
    <r>
      <t xml:space="preserve">Proportion of </t>
    </r>
    <r>
      <rPr>
        <sz val="11"/>
        <color rgb="FFFF0000"/>
        <rFont val="Arial"/>
        <family val="2"/>
      </rPr>
      <t>confirmed</t>
    </r>
    <r>
      <rPr>
        <sz val="11"/>
        <color theme="1"/>
        <rFont val="Arial"/>
        <family val="2"/>
      </rPr>
      <t xml:space="preserve"> malaria cases that receive first line anti malarial treatment at public sector health facilities</t>
    </r>
  </si>
  <si>
    <t>Proportion de cas de paludisme confirmés ayant reçu un traitement antipaludique de première intention dans la communauté</t>
  </si>
  <si>
    <t>Proportion de cas de paludisme confirmés ayant reçu un traitement antipaludique de première intention dans des établissements de santé du secteur public</t>
  </si>
  <si>
    <t>Proporción de casos de malaria confirmados que han recibido tratamiento antipalúdico de primera línea en establecimientos de salud del sector público</t>
  </si>
  <si>
    <r>
      <t xml:space="preserve">Proportion of </t>
    </r>
    <r>
      <rPr>
        <sz val="11"/>
        <color rgb="FFFF0000"/>
        <rFont val="Arial"/>
        <family val="2"/>
      </rPr>
      <t>confirmed</t>
    </r>
    <r>
      <rPr>
        <sz val="11"/>
        <color theme="1"/>
        <rFont val="Arial"/>
        <family val="2"/>
      </rPr>
      <t xml:space="preserve"> malaria cases  that received first-line antimalarial treatment in the community</t>
    </r>
  </si>
  <si>
    <t>Proporción de casos confirmados de malaria que han recibido tratamiento antipalúdico de primera línea en la comunidad</t>
  </si>
  <si>
    <r>
      <t xml:space="preserve">Proportion of </t>
    </r>
    <r>
      <rPr>
        <sz val="11"/>
        <color rgb="FFFF0000"/>
        <rFont val="Arial"/>
        <family val="2"/>
      </rPr>
      <t>confirmed</t>
    </r>
    <r>
      <rPr>
        <sz val="11"/>
        <color theme="1"/>
        <rFont val="Arial"/>
        <family val="2"/>
      </rPr>
      <t xml:space="preserve"> malaria cases that received first-line antimalarial treatment at private sector sites </t>
    </r>
  </si>
  <si>
    <t>Proportion de cas de paludisme confirmés ayant reçu un traitement antipaludique de première intention dans des locaux du secteur privé</t>
  </si>
  <si>
    <t>Proporción de casos de malaria confirmados que han recibido tratamiento antipalúdico de primera línea en centros del sector privado</t>
  </si>
  <si>
    <r>
      <t xml:space="preserve">Number of LLINs distributed </t>
    </r>
    <r>
      <rPr>
        <sz val="11"/>
        <color rgb="FFFF0000"/>
        <rFont val="Arial"/>
        <family val="2"/>
      </rPr>
      <t xml:space="preserve">to at-risk populations </t>
    </r>
    <r>
      <rPr>
        <sz val="11"/>
        <color theme="1"/>
        <rFont val="Arial"/>
        <family val="2"/>
      </rPr>
      <t>(mass campaign and continuous distribution)</t>
    </r>
  </si>
  <si>
    <r>
      <t xml:space="preserve">Nombre de MILD distribuées </t>
    </r>
    <r>
      <rPr>
        <sz val="11"/>
        <color rgb="FFFF0000"/>
        <rFont val="Arial"/>
        <family val="2"/>
      </rPr>
      <t>aux populations à risque</t>
    </r>
    <r>
      <rPr>
        <sz val="11"/>
        <color theme="1"/>
        <rFont val="Arial"/>
        <family val="2"/>
      </rPr>
      <t xml:space="preserve"> (campagne de masse et distribution régulière)</t>
    </r>
  </si>
  <si>
    <r>
      <t xml:space="preserve">Número de MILD distribuidos </t>
    </r>
    <r>
      <rPr>
        <sz val="11"/>
        <color rgb="FFFF0000"/>
        <rFont val="Arial"/>
        <family val="2"/>
      </rPr>
      <t>a poblaciones vulnerables</t>
    </r>
    <r>
      <rPr>
        <sz val="11"/>
        <color theme="1"/>
        <rFont val="Arial"/>
        <family val="2"/>
      </rPr>
      <t xml:space="preserve"> (campañas a gran escala y distribución continua)</t>
    </r>
  </si>
  <si>
    <t>Pourcentage de femmes bénéficiant de services de soins prénatals ayant reçu au moins 3 doses de traitement préventif intermittent</t>
  </si>
  <si>
    <t>Porcentaje de mujeres que acuden a servicios de atención prenatal que recibieron al menos tres dosis de tratamiento preventivo intermitente</t>
  </si>
  <si>
    <t>Pourcentage d'enfants de 3-59 mois ayant reçu le nombre total de doses de CPS (chimio-prophylaxie saisonnière) (3 ou 4) pour la saison de transmission dans les zones cibles</t>
  </si>
  <si>
    <t>Porcentaje de niños de 3-59 meses de edad que recibieron  la quimioprofilaxis la para malaria estacional (SMC) de manera completa (3-4 intervalos o dosis) por temporadas de transmisión en las zonas seleccionadas</t>
  </si>
  <si>
    <r>
      <t xml:space="preserve">A. Estimation </t>
    </r>
    <r>
      <rPr>
        <sz val="11"/>
        <color rgb="FFFF0000"/>
        <rFont val="Arial"/>
        <family val="2"/>
      </rPr>
      <t>totale des populations</t>
    </r>
    <r>
      <rPr>
        <sz val="11"/>
        <color theme="1"/>
        <rFont val="Arial"/>
        <family val="2"/>
      </rPr>
      <t xml:space="preserve"> dans le besoin/à risque</t>
    </r>
  </si>
  <si>
    <r>
      <t xml:space="preserve">Estimation </t>
    </r>
    <r>
      <rPr>
        <sz val="11"/>
        <color rgb="FFFF0000"/>
        <rFont val="Arial"/>
        <family val="2"/>
      </rPr>
      <t>des populations</t>
    </r>
  </si>
  <si>
    <r>
      <t xml:space="preserve">A. Estimation </t>
    </r>
    <r>
      <rPr>
        <sz val="11"/>
        <color rgb="FFFF0000"/>
        <rFont val="Arial"/>
        <family val="2"/>
      </rPr>
      <t>des populations</t>
    </r>
    <r>
      <rPr>
        <sz val="11"/>
        <color theme="1"/>
        <rFont val="Arial"/>
        <family val="2"/>
      </rPr>
      <t xml:space="preserve"> dans les régions ciblées par la campagne</t>
    </r>
  </si>
  <si>
    <r>
      <t xml:space="preserve">Proportion de ménages dans les zones ciblées qui ont bénéficié d'une pulvérisation intradomiciliaire au cours de la période </t>
    </r>
    <r>
      <rPr>
        <sz val="11"/>
        <color rgb="FFFF0000"/>
        <rFont val="Arial"/>
        <family val="2"/>
      </rPr>
      <t>de rapportage</t>
    </r>
    <r>
      <rPr>
        <sz val="11"/>
        <color theme="1"/>
        <rFont val="Arial"/>
        <family val="2"/>
      </rPr>
      <t xml:space="preserve"> de l'information  </t>
    </r>
  </si>
  <si>
    <r>
      <t>Joindre le tableau d'analyse des déficits programmatiques du partenariat</t>
    </r>
    <r>
      <rPr>
        <sz val="11"/>
        <color rgb="FFFF0000"/>
        <rFont val="Arial"/>
        <family val="2"/>
      </rPr>
      <t xml:space="preserve"> Faire Reculer le Paludisme</t>
    </r>
    <r>
      <rPr>
        <sz val="11"/>
        <color theme="1"/>
        <rFont val="Arial"/>
        <family val="2"/>
      </rPr>
      <t xml:space="preserve"> que vous avez rempli, ou tout autre outil de quantification utilisé par le pays, en annexe à la note conceptuelle soumise au Fonds mondial.</t>
    </r>
  </si>
  <si>
    <r>
      <t>Besoins du pays déjà couverts :
Les besoins du pays déjà couverts sont ventilés d'abord par type de ressource de financement, puis par méthode diagnostique.
Type de ressource : Les besoins du pays déjà couverts sont subdivisés entre les besoins devant être couverts par des ressources nationales (</t>
    </r>
    <r>
      <rPr>
        <sz val="11"/>
        <color rgb="FFFF0000"/>
        <rFont val="Arial"/>
        <family val="2"/>
      </rPr>
      <t>rangée C1</t>
    </r>
    <r>
      <rPr>
        <sz val="11"/>
        <color theme="1"/>
        <rFont val="Arial"/>
        <family val="2"/>
      </rPr>
      <t>) et par des ressources extérieures (</t>
    </r>
    <r>
      <rPr>
        <sz val="11"/>
        <color rgb="FFFF0000"/>
        <rFont val="Arial"/>
        <family val="2"/>
      </rPr>
      <t>rangée C2</t>
    </r>
    <r>
      <rPr>
        <sz val="11"/>
        <color theme="1"/>
        <rFont val="Arial"/>
        <family val="2"/>
      </rPr>
      <t xml:space="preserve">). Les investissements du secteur privé national doivent figurer dans les sources nationales. Dans les cas où une partie des besoins pendant l'année est </t>
    </r>
    <r>
      <rPr>
        <sz val="11"/>
        <color rgb="FFFF0000"/>
        <rFont val="Arial"/>
        <family val="2"/>
      </rPr>
      <t>couverte</t>
    </r>
    <r>
      <rPr>
        <sz val="11"/>
        <color theme="1"/>
        <rFont val="Arial"/>
        <family val="2"/>
      </rPr>
      <t xml:space="preserve"> par une subvention en cours du Fonds mondial (se terminant avant le début de la nouvelle période de mise en œuvre), le montant correspondant peut être inclus dans la catégorie des ressources extérieures. Le total des deux est calculé automatiquement dans la cellule C3. 
Méthode diagnostique : Les besoins du pays déjà couverts sont subdivisés entre les besoins en matière de microscopie (C4) et de TDR (C5). Le total des deux est calculé automatiquement dans la cellule C6. 
Si vous ne disposez pas des données nécessaires pour remplir les cellules C1 et C2, remplissez uniquement les cellules C4 et C5.</t>
    </r>
  </si>
  <si>
    <r>
      <t>Déficit programmatique :
Le déficit programmatique est calculé à partir du nombre total estimé de cas suspects de paludisme dans les établissements de santé du secteur public (</t>
    </r>
    <r>
      <rPr>
        <sz val="11"/>
        <color rgb="FFFF0000"/>
        <rFont val="Arial"/>
        <family val="2"/>
      </rPr>
      <t>rangée A</t>
    </r>
    <r>
      <rPr>
        <sz val="11"/>
        <color theme="1"/>
        <rFont val="Arial"/>
        <family val="2"/>
      </rPr>
      <t>).</t>
    </r>
  </si>
  <si>
    <r>
      <t>Déficit programmatique :
Le déficit programmatique est calculé à partir du nombre total estimé de cas suspects de paludisme dans les établissements privés (</t>
    </r>
    <r>
      <rPr>
        <sz val="11"/>
        <color rgb="FFFF0000"/>
        <rFont val="Arial"/>
        <family val="2"/>
      </rPr>
      <t>rangée A</t>
    </r>
    <r>
      <rPr>
        <sz val="11"/>
        <color theme="1"/>
        <rFont val="Arial"/>
        <family val="2"/>
      </rPr>
      <t>).</t>
    </r>
  </si>
  <si>
    <r>
      <t>Besoins du pays déjà couverts :
Les besoins du pays déjà couverts sont subdivisés entre les besoins devant être couverts par des ressources nationales (</t>
    </r>
    <r>
      <rPr>
        <sz val="11"/>
        <color rgb="FFFF0000"/>
        <rFont val="Arial"/>
        <family val="2"/>
      </rPr>
      <t>rangée </t>
    </r>
    <r>
      <rPr>
        <sz val="11"/>
        <color theme="1"/>
        <rFont val="Arial"/>
        <family val="2"/>
      </rPr>
      <t>C1) et par des ressources extérieures (</t>
    </r>
    <r>
      <rPr>
        <sz val="11"/>
        <color rgb="FFFF0000"/>
        <rFont val="Arial"/>
        <family val="2"/>
      </rPr>
      <t>rangée</t>
    </r>
    <r>
      <rPr>
        <sz val="11"/>
        <color theme="1"/>
        <rFont val="Arial"/>
        <family val="2"/>
      </rPr>
      <t xml:space="preserve"> C2). Les investissements du secteur privé national doivent figurer dans les sources nationales. Dans les cas où une partie des besoins pendant l'année est </t>
    </r>
    <r>
      <rPr>
        <sz val="11"/>
        <color rgb="FFFF0000"/>
        <rFont val="Arial"/>
        <family val="2"/>
      </rPr>
      <t>couverte</t>
    </r>
    <r>
      <rPr>
        <sz val="11"/>
        <color theme="1"/>
        <rFont val="Arial"/>
        <family val="2"/>
      </rPr>
      <t xml:space="preserve"> par une subvention en cours du Fonds mondial (se terminant avant le début de la nouvelle période de mise en œuvre), le montant correspondant peut être inclus dans la catégorie des ressources extérieures. 
Une fois les</t>
    </r>
    <r>
      <rPr>
        <sz val="11"/>
        <color rgb="FFFF0000"/>
        <rFont val="Arial"/>
        <family val="2"/>
      </rPr>
      <t xml:space="preserve"> rangées</t>
    </r>
    <r>
      <rPr>
        <sz val="11"/>
        <color theme="1"/>
        <rFont val="Arial"/>
        <family val="2"/>
      </rPr>
      <t xml:space="preserve"> C1 et C2 remplies, le total des besoins du pays déjà couverts s'affiche automatiquement dans la</t>
    </r>
    <r>
      <rPr>
        <sz val="11"/>
        <color rgb="FFFF0000"/>
        <rFont val="Arial"/>
        <family val="2"/>
      </rPr>
      <t xml:space="preserve"> rangée</t>
    </r>
    <r>
      <rPr>
        <sz val="11"/>
        <color theme="1"/>
        <rFont val="Arial"/>
        <family val="2"/>
      </rPr>
      <t xml:space="preserve"> C3. Notez que la </t>
    </r>
    <r>
      <rPr>
        <sz val="11"/>
        <color rgb="FFFF0000"/>
        <rFont val="Arial"/>
        <family val="2"/>
      </rPr>
      <t xml:space="preserve">rangée </t>
    </r>
    <r>
      <rPr>
        <sz val="11"/>
        <color theme="1"/>
        <rFont val="Arial"/>
        <family val="2"/>
      </rPr>
      <t xml:space="preserve">C3 est verrouillée et ne peut pas être modifiée. Par conséquent, si vous ne disposez de données ventilées entre ressources nationales et extérieures, indiquez le total dans la rangée C1. Dans ce cas, précisez dans la cellule des observations que les données de la </t>
    </r>
    <r>
      <rPr>
        <sz val="11"/>
        <color rgb="FFFF0000"/>
        <rFont val="Arial"/>
        <family val="2"/>
      </rPr>
      <t>rangée</t>
    </r>
    <r>
      <rPr>
        <sz val="11"/>
        <color theme="1"/>
        <rFont val="Arial"/>
        <family val="2"/>
      </rPr>
      <t> C1 correspondent au total des ressources nationales et extérieures.</t>
    </r>
  </si>
  <si>
    <r>
      <t>Besoins du pays déjà couverts :
Les besoins du pays déjà couverts sont subdivisés entre les besoins devant être couverts par des ressources nationales (</t>
    </r>
    <r>
      <rPr>
        <sz val="11"/>
        <color rgb="FFFF0000"/>
        <rFont val="Arial"/>
        <family val="2"/>
      </rPr>
      <t>rangée C1</t>
    </r>
    <r>
      <rPr>
        <sz val="11"/>
        <color theme="1"/>
        <rFont val="Arial"/>
        <family val="2"/>
      </rPr>
      <t>) et par des ressources extérieures (</t>
    </r>
    <r>
      <rPr>
        <sz val="11"/>
        <color rgb="FFFF0000"/>
        <rFont val="Arial"/>
        <family val="2"/>
      </rPr>
      <t>rangée C2</t>
    </r>
    <r>
      <rPr>
        <sz val="11"/>
        <color theme="1"/>
        <rFont val="Arial"/>
        <family val="2"/>
      </rPr>
      <t>).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t>
    </r>
    <r>
      <rPr>
        <sz val="11"/>
        <color rgb="FFFF0000"/>
        <rFont val="Arial"/>
        <family val="2"/>
      </rPr>
      <t xml:space="preserve"> rangées</t>
    </r>
    <r>
      <rPr>
        <sz val="11"/>
        <color theme="1"/>
        <rFont val="Arial"/>
        <family val="2"/>
      </rPr>
      <t xml:space="preserve"> C1 et C2 remplies, le total des besoins du pays déjà couverts s'affiche automatiquement dans la </t>
    </r>
    <r>
      <rPr>
        <sz val="11"/>
        <color rgb="FFFF0000"/>
        <rFont val="Arial"/>
        <family val="2"/>
      </rPr>
      <t>rangée</t>
    </r>
    <r>
      <rPr>
        <sz val="11"/>
        <color theme="1"/>
        <rFont val="Arial"/>
        <family val="2"/>
      </rPr>
      <t xml:space="preserve"> C3. Notez que la </t>
    </r>
    <r>
      <rPr>
        <sz val="11"/>
        <color rgb="FFFF0000"/>
        <rFont val="Arial"/>
        <family val="2"/>
      </rPr>
      <t>rangée</t>
    </r>
    <r>
      <rPr>
        <sz val="11"/>
        <color theme="1"/>
        <rFont val="Arial"/>
        <family val="2"/>
      </rPr>
      <t xml:space="preserve"> C3 est verrouillée et ne peut pas être modifiée. Par conséquent, si vous ne disposez de données ventilées entre ressources nationales et extérieures, indiquez le total dans la</t>
    </r>
    <r>
      <rPr>
        <sz val="11"/>
        <color rgb="FFFF0000"/>
        <rFont val="Arial"/>
        <family val="2"/>
      </rPr>
      <t xml:space="preserve"> rangée</t>
    </r>
    <r>
      <rPr>
        <sz val="11"/>
        <color theme="1"/>
        <rFont val="Arial"/>
        <family val="2"/>
      </rPr>
      <t xml:space="preserve"> C1. Dans ce cas, précisez dans la cellule des observations que les données de la </t>
    </r>
    <r>
      <rPr>
        <sz val="11"/>
        <color rgb="FFFF0000"/>
        <rFont val="Arial"/>
        <family val="2"/>
      </rPr>
      <t>rangée</t>
    </r>
    <r>
      <rPr>
        <sz val="11"/>
        <color theme="1"/>
        <rFont val="Arial"/>
        <family val="2"/>
      </rPr>
      <t> C1 correspondent au total des ressources nationales et extérieures.</t>
    </r>
  </si>
  <si>
    <r>
      <t>Déficit programmatique :
Le déficit programmatique est calculé à partir du nombre total estimé de cas de paludisme (présumés et confirmés) à traiter au niveau communautaire (</t>
    </r>
    <r>
      <rPr>
        <sz val="11"/>
        <color rgb="FFFF0000"/>
        <rFont val="Arial"/>
        <family val="2"/>
      </rPr>
      <t>rangée A</t>
    </r>
    <r>
      <rPr>
        <sz val="11"/>
        <color theme="1"/>
        <rFont val="Arial"/>
        <family val="2"/>
      </rPr>
      <t>).</t>
    </r>
  </si>
  <si>
    <r>
      <t>Déficit programmatique :
Le déficit programmatique est calculé à partir du nombre total estimé de cas de paludisme (présumés et confirmés) à traiter dans des établissements privés (</t>
    </r>
    <r>
      <rPr>
        <sz val="11"/>
        <color rgb="FFFF0000"/>
        <rFont val="Arial"/>
        <family val="2"/>
      </rPr>
      <t>rangée</t>
    </r>
    <r>
      <rPr>
        <sz val="11"/>
        <color theme="1"/>
        <rFont val="Arial"/>
        <family val="2"/>
      </rPr>
      <t xml:space="preserve"> A).</t>
    </r>
  </si>
  <si>
    <r>
      <t>Besoins du pays déjà couverts :
Les besoins du pays déjà couverts sont subdivisés entre les besoins devant être couverts par des ressources nationales (</t>
    </r>
    <r>
      <rPr>
        <sz val="11"/>
        <color rgb="FFFF0000"/>
        <rFont val="Arial"/>
        <family val="2"/>
      </rPr>
      <t>rangée </t>
    </r>
    <r>
      <rPr>
        <sz val="11"/>
        <color theme="1"/>
        <rFont val="Arial"/>
        <family val="2"/>
      </rPr>
      <t>C1) et par des ressources extérieures (</t>
    </r>
    <r>
      <rPr>
        <sz val="11"/>
        <color rgb="FFFF0000"/>
        <rFont val="Arial"/>
        <family val="2"/>
      </rPr>
      <t>rangée</t>
    </r>
    <r>
      <rPr>
        <sz val="11"/>
        <color theme="1"/>
        <rFont val="Arial"/>
        <family val="2"/>
      </rPr>
      <t xml:space="preserve"> C2). Les investissements du secteur privé national doivent figurer dans les sources nationales. Dans les cas où une partie des besoins pendant l'année est </t>
    </r>
    <r>
      <rPr>
        <sz val="11"/>
        <color rgb="FFFF0000"/>
        <rFont val="Arial"/>
        <family val="2"/>
      </rPr>
      <t>couverte</t>
    </r>
    <r>
      <rPr>
        <sz val="11"/>
        <color theme="1"/>
        <rFont val="Arial"/>
        <family val="2"/>
      </rPr>
      <t xml:space="preserve"> par une subvention en cours du Fonds mondial (se terminant avant le début de la nouvelle période de mise en œuvre), le montant correspondant peut être inclus dans la catégorie des ressources extérieures. 
Une fois les </t>
    </r>
    <r>
      <rPr>
        <sz val="11"/>
        <color rgb="FFFF0000"/>
        <rFont val="Arial"/>
        <family val="2"/>
      </rPr>
      <t>rangées</t>
    </r>
    <r>
      <rPr>
        <sz val="11"/>
        <color theme="1"/>
        <rFont val="Arial"/>
        <family val="2"/>
      </rPr>
      <t xml:space="preserve"> C1 et C2 remplies, le total des besoins du pays déjà couverts s'affiche automatiquement dans la </t>
    </r>
    <r>
      <rPr>
        <sz val="11"/>
        <color rgb="FFFF0000"/>
        <rFont val="Arial"/>
        <family val="2"/>
      </rPr>
      <t>rangée </t>
    </r>
    <r>
      <rPr>
        <sz val="11"/>
        <color theme="1"/>
        <rFont val="Arial"/>
        <family val="2"/>
      </rPr>
      <t xml:space="preserve">C3. Notez que la </t>
    </r>
    <r>
      <rPr>
        <sz val="11"/>
        <color rgb="FFFF0000"/>
        <rFont val="Arial"/>
        <family val="2"/>
      </rPr>
      <t>rangée</t>
    </r>
    <r>
      <rPr>
        <sz val="11"/>
        <color theme="1"/>
        <rFont val="Arial"/>
        <family val="2"/>
      </rPr>
      <t xml:space="preserve"> C3 est verrouillée et ne peut pas être modifiée. Par conséquent, si vous ne disposez de données ventilées entre ressources nationales et extérieures, indiquez le total dans la</t>
    </r>
    <r>
      <rPr>
        <sz val="11"/>
        <color rgb="FFFF0000"/>
        <rFont val="Arial"/>
        <family val="2"/>
      </rPr>
      <t xml:space="preserve"> rangée</t>
    </r>
    <r>
      <rPr>
        <sz val="11"/>
        <color theme="1"/>
        <rFont val="Arial"/>
        <family val="2"/>
      </rPr>
      <t xml:space="preserve"> C1. Dans ce cas, précisez dans la cellule des observations que les données de la </t>
    </r>
    <r>
      <rPr>
        <sz val="11"/>
        <color rgb="FFFF0000"/>
        <rFont val="Arial"/>
        <family val="2"/>
      </rPr>
      <t>rangée</t>
    </r>
    <r>
      <rPr>
        <sz val="11"/>
        <color theme="1"/>
        <rFont val="Arial"/>
        <family val="2"/>
      </rPr>
      <t> C1 correspondent au total des ressources nationales et extérieures.</t>
    </r>
  </si>
  <si>
    <r>
      <t>Déficit programmatique :
Le déficit programmatique est calculé à partir de la cible du pays (</t>
    </r>
    <r>
      <rPr>
        <sz val="11"/>
        <color rgb="FFFF0000"/>
        <rFont val="Arial"/>
        <family val="2"/>
      </rPr>
      <t>rangée</t>
    </r>
    <r>
      <rPr>
        <sz val="11"/>
        <color theme="1"/>
        <rFont val="Arial"/>
        <family val="2"/>
      </rPr>
      <t> B, c'est-à-dire le nombre de foyers ciblés pour une pulvérisation intradomiciliaire).</t>
    </r>
  </si>
  <si>
    <r>
      <t xml:space="preserve">Estimation </t>
    </r>
    <r>
      <rPr>
        <sz val="11"/>
        <color rgb="FFFF0000"/>
        <rFont val="Arial"/>
        <family val="2"/>
      </rPr>
      <t>des populations</t>
    </r>
    <r>
      <rPr>
        <sz val="11"/>
        <color theme="1"/>
        <rFont val="Arial"/>
        <family val="2"/>
      </rPr>
      <t xml:space="preserve"> dans le besoin/à risque :
Correspond au nombre estimé de femmes enceintes pendant l’année</t>
    </r>
  </si>
  <si>
    <t xml:space="preserve">Cible du pays :
1) Se rapporte au plan stratégique national ou à toute autre cible du pays approuvée plus récemment.
2) « # » correspond au nombre de femmes enceintes censées recevoir au moins trois doses d'un traitement préventif intermittent et « % » correspond au pourcentage de femmes qui reçoivent au moins trois doses d'un TPIg lors de leurs passages dans des centres de consultations prénatales chaque année parmi les femmes censées fréquenter ces centres
3) Les cibles doivent prendre en compte l'augmentation actuelle et prévue de la couverture des centres de consultations prénatales. </t>
  </si>
  <si>
    <r>
      <t>Déficit programmatique :
Le déficit programmatique est calculé à partir des besoins totaux (</t>
    </r>
    <r>
      <rPr>
        <sz val="11"/>
        <color rgb="FFFF0000"/>
        <rFont val="Arial"/>
        <family val="2"/>
      </rPr>
      <t>rangée</t>
    </r>
    <r>
      <rPr>
        <sz val="11"/>
        <color theme="1"/>
        <rFont val="Arial"/>
        <family val="2"/>
      </rPr>
      <t> A).</t>
    </r>
  </si>
  <si>
    <r>
      <t xml:space="preserve">Estimation </t>
    </r>
    <r>
      <rPr>
        <sz val="11"/>
        <color rgb="FFFF0000"/>
        <rFont val="Arial"/>
        <family val="2"/>
      </rPr>
      <t>des populations</t>
    </r>
    <r>
      <rPr>
        <sz val="11"/>
        <color theme="1"/>
        <rFont val="Arial"/>
        <family val="2"/>
      </rPr>
      <t xml:space="preserve"> dans le besoin/à risque :
Correspond au nombre estimé d’enfants âgés de 3 à 59 mois dans la zone géographique ciblée</t>
    </r>
  </si>
  <si>
    <r>
      <t>Déficit programmatique :
Le déficit programmatique est calculé à partir des besoins totaux (</t>
    </r>
    <r>
      <rPr>
        <sz val="11"/>
        <color rgb="FFFF0000"/>
        <rFont val="Arial"/>
        <family val="2"/>
      </rPr>
      <t>rangée </t>
    </r>
    <r>
      <rPr>
        <sz val="11"/>
        <color theme="1"/>
        <rFont val="Arial"/>
        <family val="2"/>
      </rPr>
      <t>A).</t>
    </r>
  </si>
  <si>
    <t>Diagnóstico de la malaria - Tabla de brechas programáticas</t>
  </si>
  <si>
    <t>Tratamiento de la malaria - Tabla de brechas programáticas</t>
  </si>
  <si>
    <t>Malaria - Tabla de brechas programáticas 1 (por intervención prioritaria)</t>
  </si>
  <si>
    <t>Malaria - Tabla de brechas programáticas 2 (por intervención prioritaria)</t>
  </si>
  <si>
    <t>Malaria - Tabla de brechas programáticas en blanco (utilizar sólo en caso necesario)</t>
  </si>
  <si>
    <t>Brecha programática</t>
  </si>
  <si>
    <t>I. Brecha anual prevista para cubrir las necesidades: G - H</t>
  </si>
  <si>
    <t>IRS- Tabla de brechas programáticas</t>
  </si>
  <si>
    <t xml:space="preserve">B. Metas del país (microscopía + pruebas de diagnóstico rápido)
(según el Plan Estratégico Nacional) </t>
  </si>
  <si>
    <t>Necesidad del país ya cubierta según el método de diagnóstico</t>
  </si>
  <si>
    <t>G. Brecha restante: A - F</t>
  </si>
  <si>
    <t>L.  Brecha restante: G - K</t>
  </si>
  <si>
    <t>G. Brecha restante: B - F</t>
  </si>
  <si>
    <t>Instrucciones para completar la tabla de brechas programáticas para la malaria:</t>
  </si>
  <si>
    <t>Para completar las tablas de brecha, consulte las pestañas pertinentes. Se han personalizado algunas tablas en función de la intervención. En la pestaña de "Intervenciones de prevención específicas", para empezar a completar cada tabla, especifique la intervención pertinente (tratamiento preventivo intermitente o quimioprofilaxis de la malaria estacional) seleccionándola de la lista desplegable incluida junto a la fila de "Módulo prioritario". El indicador de cobertura correspondiente aparecerá a continuación de forma automática. Para las tablas restantes se ha cumplimentado previamente el módulo prioritario y el indicador de cobertura. Es necesario completar las celdas vacías destacadas en blanco. Las celdas en color morado se completarán de forma automática.
En las instrucciones siguientes se explica detalladamente cómo completar la tabla de brecha para cada módulo. Recuerde que, de los tres módulos prioritarios enumerados anteriormente, sólo debe completar las tablas correspondientes a las intervenciones o los indicadores incluidos en la solicitud de financiamiento.
Para llevar a cabo una cuantificación detallada, utilice las herramientas disponibles de análisis de brechas asociados como la Herramienta de Análisis de brechas programáticas de Alianza RBM y use la información obtenida para cumplimentar la tabla.</t>
  </si>
  <si>
    <t>Incluya la Herramienta de Análisis de brechas programáticas de Alianza RBM cumplimentada como anexo en la presentación de la nota conceptual.</t>
  </si>
  <si>
    <t>Meta del país:
1) Se refiere al Plan Estratégico Nacional (PEN) o a la última meta del país acordada.
2) Incluya los casos que se espera diagnosticar en centros públicos.
3) "#" se refiere al número total de casos sospechosos de malaria que se va a analizar mediante microscopía o pruebas de diagnóstico rápido en centros públicos. Aunque se pide incluir un desglose según el método de diagnóstico (microscopía o prueba de diagnóstico rápido), en aquellos casos en que no sea posible facilitar dicho desglose, bastará con  aportar la cifra total. 
4) "%" se refiere a los casos sospechosos de malaria que se someten a una prueba parasitológica mediante microscopía o pruebas de diagnóstico rápido entre el número total de casos sospechosos de malaria en centros públicos.</t>
  </si>
  <si>
    <t>Necesidad del país ya cubierta:
Las necesidades del país ya cubiertas se desglosan primero por el tipo de recurso de financiamiento, seguido del método de diagnóstico.
Tipo de recurso: las necesidades del país ya cubiertas se dividen entre las necesidades que van a cubrirse con recursos nacionales (fila C1) y aquellas que van a cubrirse con recursos externos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Método de diagnóstico: las necesidades del país ya cubiertas se desglosan por microscopía (C4) y pruebas de diagnóstico rápido (C5). Una vez completadas las filas C4 y C5, la necesidad total del país ya cubierta se calcula de forma automática en la fila C6. 
Si no se dispone de datos para las filas C1 y C2, complete sólo las filas C4 y C5.</t>
  </si>
  <si>
    <t>Brecha programática:
La brecha programática se calcula según el número total estimado de casos sospechosos de malaria en centros públicos (fila A).</t>
  </si>
  <si>
    <t>Comentarios/supuestos:
1) Especifique el porcentaje estimado de casos que se diagnostica en centros públicos respecto del número total de casos sospechosos de malaria.   
2)  Especifique la proporción de casos que se espera diagnosticar mediante microscopía y los que se van a diagnosticar mediante pruebas de diagnóstico rápido. 
3) Especifique cuáles son las otras fuentes de financiamiento.</t>
  </si>
  <si>
    <t>Número estimado de casos sospechosos de malaria (en la comunidad): se refiere al número estimado de casos sospechosos de malaria en la comunidad. Especifique la fuente de datos o referencia en la casilla de comentarios. Incluya también el porcentaje estimado de casos sospechosos en el país que probablemente vaya a recibir cuidados en la comunidad.</t>
  </si>
  <si>
    <t>Meta del país:
1) Se refiere al Plan Estratégico Nacional (PEN) o a la última meta del país acordada.
2) Incluya los casos que se espera diagnosticar en la comunidad.
3) "#" se refiere al número total de casos sospechosos de malaria que se va a analizar mediante pruebas de diagnóstico rápido en la comunidad.
4) "%" se refiere a los casos sospechosos de malaria que se someten a una prueba parasitológica mediante pruebas de diagnóstico rápido entre el número total de casos sospechosos de malaria en la comunidad.</t>
  </si>
  <si>
    <t xml:space="preserve">Brecha programática:
La brecha programática se calcula según el número total estimado de casos sospechosos de malaria en la comunidad (fila A). </t>
  </si>
  <si>
    <t>Comentarios/supuestos:
1) Especifique el porcentaje estimado de casos que se diagnostica en la comunidad sobre el número total de casos sospechosos de malaria
2) Especifique cuáles son las otras fuentes de financiamiento.</t>
  </si>
  <si>
    <t>Meta del país:
1) Se refiere al Plan Estratégico Nacional (PEN) o a la última meta del país acordada.
2) Incluya los casos que se espera diagnosticar en centros privados.
3) "#" se refiere al número total de casos sospechosos de malaria que se va a analizar mediante microscopía o pruebas de diagnóstico rápido en centros privados. Aunque se pide incluir un desglose según el método de diagnóstico (microscopía o prueba de diagnóstico rápido), en aquellos casos en que no sea posible facilitar dicho desglose, bastará con  aportar la cifra total. 
4) "%" se refiere a los casos sospechosos de malaria que se someten a una prueba parasitológica mediante microscopía o pruebas de diagnóstico rápido entre el número total de casos sospechosos de malaria en centros privados.</t>
  </si>
  <si>
    <t>Necesidad del país ya cubierta:
Las necesidades del país ya cubiertas se desglosan primero por el tipo de recurso de financiamiento, seguido del método de diagnóstico.
Tipo de recurso: las necesidades del país ya cubiertas se dividen entre las necesidades que van a cubrirse con recursos nacionales (fila C1) y aquellas que van a cubrirse con recursos externos (C2).Las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Método de diagnóstico: las necesidades del país ya cubiertas se desglosan por microscopía (C4) y pruebas de diagnóstico rápido (C5). Una vez completadas las filas C4 y C5, la necesidad total del país ya cubierta se calcula de forma automática en la fila C6. 
Si no se dispone de datos para las filas C1 y C2, complete solo las filas C4 y C5.</t>
  </si>
  <si>
    <t>Brecha programática:
La brecha programática se calcula según el número total estimado de casos sospechosos de malaria en centros privados (fila A).</t>
  </si>
  <si>
    <t xml:space="preserve">Meta del país:
1) Se refiere al Plan Estratégico Nacional (PEN) o a la última meta del país acordada.
2) Incluya los casos que se van a tratar en centros públicos.
3) "#" se refiere al número total de casos que se va a tratar en centros públicos y "%" se refiere a los casos de malaria que se tratan entre todos los casos estimados de malaria en centros públicos. </t>
  </si>
  <si>
    <t>Necesidad del país ya cubierta:
Las necesidades del país ya cubiertas se dividen entre las necesidades que van a cubrirse con recursos nacionales (fila C1) y aquellas que van a cubrirse con recursos externos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En estos casos, indique en la casilla de comentarios que la fila C1 se refiere a la cifra total de recursos nacionales y externos.</t>
  </si>
  <si>
    <t xml:space="preserve">Brecha programática: La brecha programática se calcula según el número total estimado de casos de malaria (supuestos y confirmados) que se va a tratar en centros públicos  (fila A). </t>
  </si>
  <si>
    <t>Comentarios/supuestos:
1) Especifique la proporción de casos que se trata en centros públicos sobre el número total de casos de malaria tratados.
2) Especifique cuáles son las otras fuentes de financiamiento.</t>
  </si>
  <si>
    <t>Número total estimado de casos de malaria (en la comunidad):
Se refiere al número estimado de casos de malaria (supuestos y confirmados) que se va a tratar en la comunidad. Especifique la fuente de datos o referencia en la casilla de comentarios. Incluya también el porcentaje estimado de casos sospechosos en el país que probablemente vaya a recibir cuidados en la comunidad.</t>
  </si>
  <si>
    <t>Meta del país:
1) Se refiere al Plan Estratégico Nacional (PEN) o a la última meta del país acordada.
2) Incluya los casos que se va a tratar en la comunidad.
3) "#" se refiere al número total de casos que se va a tratar en la comunidad y "%" se refiere a los casos de malaria que se tratan en la comunidad entre todos los casos estimados de malaria en la comunidad.</t>
  </si>
  <si>
    <t>Necesidad del país ya cubierta:
Las necesidades del país ya cubiertas se dividen entre las necesidades que van a cubrirse con recursos nacionales (fila C1) y aquellas que van a cubrirse con recursos externos (fila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En estos casos, indique en la casilla de comentarios que la fila C1 se refiere a la cifra total de recursos nacionales y externos.</t>
  </si>
  <si>
    <t>Brecha programática: La brecha programática se calcula según el número total estimado de casos de malaria (supuestos y confirmados) que se va a tratar en la comunidad (fila A).</t>
  </si>
  <si>
    <t>Comentarios/supuestos:
1) Especifique el porcentaje de casos que se trata en la comunidad sobre el número total estimado de casos de malaria tratados.
2) Especifique cuáles son las otras fuentes de financiamiento.</t>
  </si>
  <si>
    <t>Número total estimado de casos de malaria (centros privados): se refiere al número estimado de casos de malaria (supuestos y confirmados) que se va a tratar en centros privados. Especifique la fuente de datos o referencia en la casilla de comentarios. Incluya también el porcentaje estimado de casos en el país que probablemente vayan a recibir cuidados en centros privados.</t>
  </si>
  <si>
    <t xml:space="preserve">Brecha programática:
La brecha programática se calcula según el número total estimado de casos de malaria (supuestos y confirmados) que se va a tratar en centros privados  (fila A). </t>
  </si>
  <si>
    <t>Comentarios/supuestos:
1) Especifique el porcentaje de casos que se trata en centros privados sobre el número total estimado de casos de malaria tratados 
2) Especifique cuáles son las otras fuentes de financiamiento.</t>
  </si>
  <si>
    <t>Indicador de cobertura: 
Porcentaje de hogares en las áreas objetivo que recibió fumigación de interiores con insecticida de acción residual durante el período de informe.</t>
  </si>
  <si>
    <t xml:space="preserve">Meta del país:
1) Se refiere al Plan Estratégico Nacional (PEN) o a la última meta del país acordada.
2) "#" se refiere al número de fumigaciones, es decir, el número de hogares que se va a fumigar en las áreas seleccionadas para fumigación de interiores con insecticida de acción residual (IRS) multiplicado por la frecuencia del ciclo de fumigación, y "%" se refiere al porcentaje de hogares que será fumigado respecto del número total de hogares en las áreas seleccionadas para IRS. 
3) Incluya el número de hogares en el área seleccionada en la casilla de comentarios. Esta información puede obtenerse a partir del último censo de vivienda. Explique si se utilizó otro método/supuestos. 
4) Especifique la frecuencia de la fumigación en la casilla de comentarios. 
</t>
  </si>
  <si>
    <t>Necesidad del país ya cubierta:
Las necesidades del país ya cubiertas se dividen entre las necesidades que van a cubrirse con recursos nacionales (fila C1) y aquellas que van a cubrirse con recursos externos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En estos casos, indique en la casilla de comentarios que la fila C1 se refiere a la cifra total de recursos nacionales y externos.</t>
  </si>
  <si>
    <t>Brecha programática:
La brecha programática se calcula según la meta del país (fila B - número de hogares seleccionados para el rociado residual intradomiciliario - IRS)</t>
  </si>
  <si>
    <t xml:space="preserve">Meta del país:
1) Se refiere al PEN o a la última meta del país acordada.
2) "#" se refiere al número de mujeres embarazadas que va a recibir tres o más dosis de tratamiento preventivo intermitente y "%" se refiere a las mujeres que reciben tres o más dosis de intervenciones de prevención durante sus visitas al servicio de atención prenatal cada año respecto de aquellas que está previsto que acudan a los centros de atención prenatal.
3) Las metas deben tomar en cuenta la cobertura actual y esperada de los servicios de atención prenatal. </t>
  </si>
  <si>
    <t>Brecha programática:
La brecha programática se calcula según la necesidad total (fila A).</t>
  </si>
  <si>
    <t xml:space="preserve">Meta del país:                  
1) Se refiere al PEN o a la última meta del país acordada.
2) "#" se refiere al número de niños con edades comprendidas entre los 3 y 59 meses que se espera reciban el tratamiento completo de quimioprevención estacional de la malaria, y  "%" se refiere al número de niños que recibe cada año el tratamiento completo de quimioprevención estacional de la malaria durante la estación de transmisión respecto de los niños que viven en la zona geográfica seleccionada </t>
  </si>
  <si>
    <t>Brecha programática:
La brecha programática se calcula según la necesidad total (fila A)</t>
  </si>
  <si>
    <t xml:space="preserve">Lea detenidamente la hoja de instrucciones antes de completar la tabla de brechas programáticas. </t>
  </si>
  <si>
    <t xml:space="preserve">Para completar la portada, seleccione la zona geográfica y el tipo de solicitante de las listas desplegables. </t>
  </si>
  <si>
    <t xml:space="preserve">Lea detenidamente las instrucciones en la pestaña "Instrucciones" antes de completar la tabla de análisis de brechas programáticas. Las instrucciones se han adaptado a cada módulo o intervención concretos. </t>
  </si>
  <si>
    <t>Paludisme</t>
  </si>
  <si>
    <r>
      <t>Please complete separate programmatic gap tables for priority modules that are relevant to the malaria funding request. The following list specifies possible modules and corresponding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Case management
          -&gt; malaria diagnosis
          -&gt; treatment
- Vector control
          -&gt;</t>
    </r>
    <r>
      <rPr>
        <sz val="11"/>
        <color rgb="FFFF0000"/>
        <rFont val="Arial"/>
        <family val="2"/>
      </rPr>
      <t xml:space="preserve"> nets (pyrethroid-only and PBO nets) - mass campaign and continuous distribution</t>
    </r>
    <r>
      <rPr>
        <sz val="11"/>
        <color theme="1"/>
        <rFont val="Arial"/>
        <family val="2"/>
      </rPr>
      <t xml:space="preserve">
          -&gt;</t>
    </r>
    <r>
      <rPr>
        <sz val="11"/>
        <color rgb="FFFF0000"/>
        <rFont val="Arial"/>
        <family val="2"/>
      </rPr>
      <t xml:space="preserve"> indoor residual spraying</t>
    </r>
    <r>
      <rPr>
        <sz val="11"/>
        <color theme="1"/>
        <rFont val="Arial"/>
        <family val="2"/>
      </rPr>
      <t xml:space="preserve"> (IRS)
- Specific prevention interventions
          -&gt; intermittent preventive treatment in pregnancy (IPTp)
          -&gt; seasonal malaria chemoprevention (SMC)</t>
    </r>
  </si>
  <si>
    <t>"Net gap table" tab</t>
  </si>
  <si>
    <t>Vector control- nets</t>
  </si>
  <si>
    <t>Nets Covered within Allocation Amount:
Both pyrethroid-only nets and PBO nets can be considered for funding within the allocation amount. However, if there is a gap in pyrethroid-only nets, PBO nets can NOT be requested. The gap in pyrethroid-only nets must be filled first.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t>
  </si>
  <si>
    <t>Addressing insecticide resistance</t>
  </si>
  <si>
    <t>M. From total nets (line G.- all channels), total nets that should be PBOs based on resistance data</t>
  </si>
  <si>
    <t>N. Total PBOs funded by other sources (government or other partners)</t>
  </si>
  <si>
    <t>O. Remaining gap in PBO nets</t>
  </si>
  <si>
    <t>Q. Remaining gap in PBO nets: O-P</t>
  </si>
  <si>
    <t>Malaria - Nets</t>
  </si>
  <si>
    <r>
      <t xml:space="preserve">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t>
    </r>
    <r>
      <rPr>
        <sz val="11"/>
        <color rgb="FFFF0000"/>
        <rFont val="Arial"/>
        <family val="2"/>
      </rPr>
      <t>nets.
3) The Global Fund currently supports pyrethroid-only nets and PBO nets in line with WHO policy - PBO nets can only be considered if there is no gap in coverage for at risk populations targeted for vector control. Both pyrethroid-only nets and PBO nets can be considered for funding within the allocation amount. However, if there is a gap in pyrethroid-only nets, PBO nets can NOT be requested. The gap in pyrethroid-only nets must be filled first.</t>
    </r>
  </si>
  <si>
    <t>C6. Total Country need already covered (domestic+external resources)</t>
  </si>
  <si>
    <t>C3. Total country need already covered</t>
  </si>
  <si>
    <t>C6. Total des besoins du pays déjà couverts (ressources nationales et extérieures) :</t>
  </si>
  <si>
    <t>C6. Necesidad total del país ya cubierta (recursos nacionales+externos)</t>
  </si>
  <si>
    <t>C3. Total des besoins du pays déjà couverts</t>
  </si>
  <si>
    <t>Indicateur de couverture : 
Proportion de cas suspects de paludisme soumis à un test parasitologique dans la communauté (TDR)</t>
  </si>
  <si>
    <t>Indicador de cobertura: 
Proporción de casos sospechosos de malaria sometidos a una prueba parasitológica en la comunidad (pruebas de diagnóstico rápido)</t>
  </si>
  <si>
    <t>Total estimé des cas suspects de paludisme (communauté) :
 Correspond au nombre estimé de cas suspects de paludisme dans la communauté.
Indiquez la source des données/des références dans la cellule des observations. Précisez également ici le pourcentage des cas suspects estimés dans le pays, qui sont susceptibles de consulter dans des structures communautaires.</t>
  </si>
  <si>
    <t>Cible du pays :
1) Se rapporte au plan stratégique national ou à toute autre cible du pays approuvée plus récemment
2) Indiquez les cas à diagnostiquer dans la communauté
3) « # » correspond au nombre total de cas suspects de paludisme devant être testés au moyen d'un TDR dans la communauté
4) « % » correspond au pourcentage de cas suspects de paludisme soumis à un test parasitologique de type TDR dans la communauté dans le total des cas suspects de paludisme dans la communauté</t>
  </si>
  <si>
    <t xml:space="preserve">Country Need Already Covered:
Resource type: Country need already covered is broken down into need planned to be covered by domestic resources (line C1), and external resources (C2).National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t>
  </si>
  <si>
    <t xml:space="preserve">Besoins du pays déjà couverts :
Type de ressource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Le total des deux est calculé automatiquement dans la cellule C3. </t>
  </si>
  <si>
    <t xml:space="preserve">Necesidad del país ya cubierta:
Tipo de recurso: las necesidades del país ya cubiertas se dividen entre las necesidades que van a cubrirse con recursos nacionales (fila C1) y aquellas que van a cubrirse con recursos externos (C2).Las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t>
  </si>
  <si>
    <t xml:space="preserve">Indicateur de couverture : 
Proportion de cas suspect de paludisme soumis à un test parasitologique dans des établissements de santé du secteur public (microscopie et/ou TDR)
</t>
  </si>
  <si>
    <t>Indicador de cobertura: 
Proporción de casos sospechosos de malaria sometidos a una prueba parasitológica en establecimientos de salud del sector público (microscopía o pruebas de diagnóstico rápido)</t>
  </si>
  <si>
    <t xml:space="preserve">Total estimé des cas suspects de paludisme (secteur public) :
Correspond au nombre estimé de cas suspects de paludisme dans les établissements de santé du secteur public. 
Indiquez la source des données/des références dans la cellule des observations. Précisez également ici le pourcentage des cas suspects estimés dans le pays, qui sont susceptibles de consulter dans le secteur public. </t>
  </si>
  <si>
    <t>Selected indicator</t>
  </si>
  <si>
    <t>Indicateur sélectionné</t>
  </si>
  <si>
    <t>Indicador seleccionado</t>
  </si>
  <si>
    <t>E. LLINs to be distributed using other methods of distribution, such as community or school-based distribution</t>
  </si>
  <si>
    <t>F. Total LLINs required for non-mass campaign distribution: C+D+E</t>
  </si>
  <si>
    <r>
      <t xml:space="preserve">P. Total amount of PBO nets funded through the allocation amount (based on RBM PBO table) </t>
    </r>
    <r>
      <rPr>
        <sz val="10"/>
        <color theme="1"/>
        <rFont val="Arial"/>
        <family val="2"/>
      </rPr>
      <t>**PBOs cannot be proposed within allocation if there are gaps in pyrethroid-only nets (i.e. L must be zero)</t>
    </r>
  </si>
  <si>
    <r>
      <rPr>
        <sz val="11"/>
        <color rgb="FFFF0000"/>
        <rFont val="Arial"/>
        <family val="2"/>
      </rPr>
      <t xml:space="preserve">Net </t>
    </r>
    <r>
      <rPr>
        <sz val="11"/>
        <color theme="1"/>
        <rFont val="Arial"/>
        <family val="2"/>
      </rPr>
      <t xml:space="preserve">Programmatic Gap Table </t>
    </r>
  </si>
  <si>
    <t>C. Total country target already covered</t>
  </si>
  <si>
    <t>C. Total de la cible nationale déjà couvert</t>
  </si>
  <si>
    <t>C. Meta total del país ya lograda</t>
  </si>
  <si>
    <t>D. Expected annual gap in meeting the need: A - C6</t>
  </si>
  <si>
    <t>D. Déficit annuel attendu par rapport aux besoins : A - C6</t>
  </si>
  <si>
    <t>D. Brecha anual prevista para cubrir la necesidad: 
A - C6</t>
  </si>
  <si>
    <t>F. Coverage from allocation amount and other resources: E + C6</t>
  </si>
  <si>
    <r>
      <t xml:space="preserve">F. Couverture </t>
    </r>
    <r>
      <rPr>
        <sz val="11"/>
        <color rgb="FFFF0000"/>
        <rFont val="Arial"/>
        <family val="2"/>
      </rPr>
      <t>à partir de</t>
    </r>
    <r>
      <rPr>
        <sz val="11"/>
        <color theme="1"/>
        <rFont val="Arial"/>
        <family val="2"/>
      </rPr>
      <t xml:space="preserve"> la somme allouée et d'autres ressources : E + C6</t>
    </r>
  </si>
  <si>
    <t>F. Cobertura realizada con el monto asignado y otros recursos: E + C6</t>
  </si>
  <si>
    <t>D. Expected annual gap in meeting the need: A - C3</t>
  </si>
  <si>
    <t>D. Déficit annuel attendu par rapport aux besoins : A - C3</t>
  </si>
  <si>
    <t>D. Brecha anual prevista para cubrir la necesidad: 
A - C3</t>
  </si>
  <si>
    <t>F. Coverage from allocation amount and other resources: E + C3</t>
  </si>
  <si>
    <t>F. Cobertura realizada con el monto asignado y otros recursos: E + C3</t>
  </si>
  <si>
    <t>F. Couverture à partir de la somme allouée et d'autres ressources : E + C3</t>
  </si>
  <si>
    <t>D. Brecha anual prevista para lograr la meta: B - C3</t>
  </si>
  <si>
    <t>D. Déficit annuel attendu par rapport à la cible : B - C3</t>
  </si>
  <si>
    <t>D. Expected annual gap in meeting the target: B - C3</t>
  </si>
  <si>
    <r>
      <t>F. Couverture</t>
    </r>
    <r>
      <rPr>
        <sz val="11"/>
        <color rgb="FFFF0000"/>
        <rFont val="Arial"/>
        <family val="2"/>
      </rPr>
      <t xml:space="preserve"> à partir de</t>
    </r>
    <r>
      <rPr>
        <sz val="11"/>
        <color theme="1"/>
        <rFont val="Arial"/>
        <family val="2"/>
      </rPr>
      <t xml:space="preserve"> la somme allouée et d'autres ressources : E + C3 </t>
    </r>
  </si>
  <si>
    <r>
      <rPr>
        <sz val="11"/>
        <rFont val="Calibri"/>
        <family val="2"/>
      </rPr>
      <t>Sélectionner…</t>
    </r>
  </si>
  <si>
    <r>
      <rPr>
        <sz val="11"/>
        <rFont val="Calibri"/>
        <family val="2"/>
      </rPr>
      <t>Interventions de prévention spécifiques - TPIg</t>
    </r>
  </si>
  <si>
    <r>
      <rPr>
        <sz val="11"/>
        <rFont val="Calibri"/>
        <family val="2"/>
      </rPr>
      <t>Interventions de prévention spécifiques - Chimioprévention du paludisme saisonnier (CPS)</t>
    </r>
  </si>
  <si>
    <r>
      <rPr>
        <sz val="11"/>
        <color rgb="FFFF0000"/>
        <rFont val="Arial"/>
        <family val="2"/>
      </rPr>
      <t>In cases where the indicators used by the country are worded differently than what is included in the programmatic gap tables (but measurement is the same), please include the country definition in the comments box</t>
    </r>
    <r>
      <rPr>
        <sz val="11"/>
        <color theme="1"/>
        <rFont val="Arial"/>
        <family val="2"/>
      </rPr>
      <t>. A blank table can be found on the "Blank table" sheet in the case where the number of tables provided in the workbook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below.</t>
    </r>
  </si>
  <si>
    <t>Programmatic Gap Tables</t>
  </si>
  <si>
    <t>Référence : https://endmalaria.org/about-us-governance-partner-committees/countryregional-support-partner-committee-crspc</t>
  </si>
  <si>
    <t xml:space="preserve">Referencia: https://endmalaria.org/about-us-governance-partner-committees/countryregional-support-partner-committee-crspc
</t>
  </si>
  <si>
    <r>
      <t xml:space="preserve">Complete una tabla de brechas programáticas para cada módulo prioritario relacionado con la solicitud de financiamiento para la malaria. La siguiente lista ofrece ejemplos de módulos y las intervenciones pertinentes correspondientes que se pueden seleccionar. Cumplimente las tablas sólo para los módulos o intervenciones aprobados e incluidos en la solicitud de financiamiento. Consulte en el Manual sobre el marco modular una lista de todos los módulos, las intervenciones con su correspondiente descripción y los indicadores. 
Los módulos prioritarios para la malaria son:
- Gestión de casos 
          -&gt; diagnóstico de la malaria 
          -&gt; tratamiento de la malaria
- Control de vectores
          -&gt; Mosquiteros </t>
    </r>
    <r>
      <rPr>
        <sz val="11"/>
        <color rgb="FFFF0000"/>
        <rFont val="Arial"/>
        <family val="2"/>
      </rPr>
      <t>(Piretroides solamente y mosquiteros PBO)</t>
    </r>
    <r>
      <rPr>
        <sz val="11"/>
        <color theme="1"/>
        <rFont val="Arial"/>
        <family val="2"/>
      </rPr>
      <t xml:space="preserve">  - </t>
    </r>
    <r>
      <rPr>
        <sz val="11"/>
        <color rgb="FFFF0000"/>
        <rFont val="Arial"/>
        <family val="2"/>
      </rPr>
      <t>campañas de distribución a gran escala y distribución continua</t>
    </r>
    <r>
      <rPr>
        <sz val="11"/>
        <color theme="1"/>
        <rFont val="Arial"/>
        <family val="2"/>
      </rPr>
      <t xml:space="preserve">
          -&gt; </t>
    </r>
    <r>
      <rPr>
        <sz val="11"/>
        <color rgb="FFFF0000"/>
        <rFont val="Arial"/>
        <family val="2"/>
      </rPr>
      <t>Rociado residual intradomiciliario</t>
    </r>
    <r>
      <rPr>
        <sz val="11"/>
        <color theme="1"/>
        <rFont val="Arial"/>
        <family val="2"/>
      </rPr>
      <t xml:space="preserve">
- Intervenciones de prevención específicas
          -&gt; Tratamiento preventivo intermitente durante el embarazo
          -&gt; Quimioprevención estacional de la malaria (SMC)</t>
    </r>
  </si>
  <si>
    <r>
      <rPr>
        <sz val="11"/>
        <color rgb="FFFF0000"/>
        <rFont val="Arial"/>
        <family val="2"/>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solicitante quiere enviar una tabla para un módulo/intervención/</t>
    </r>
    <r>
      <rPr>
        <sz val="11"/>
        <color rgb="FFFF0000"/>
        <rFont val="Arial"/>
        <family val="2"/>
      </rPr>
      <t>indicador</t>
    </r>
    <r>
      <rPr>
        <sz val="11"/>
        <color theme="1"/>
        <rFont val="Arial"/>
        <family val="2"/>
      </rPr>
      <t xml:space="preserve"> que no aparece indicado en las instrucciones, puede utilizar la tabla en blanco incluida en la hoja denominada "Tabla en blanco".</t>
    </r>
  </si>
  <si>
    <r>
      <t xml:space="preserve">Malaria - </t>
    </r>
    <r>
      <rPr>
        <sz val="11"/>
        <color rgb="FFFF0000"/>
        <rFont val="Arial"/>
        <family val="2"/>
      </rPr>
      <t xml:space="preserve">Mosquiteros </t>
    </r>
  </si>
  <si>
    <r>
      <t xml:space="preserve">Tabla de brechas programáticas para </t>
    </r>
    <r>
      <rPr>
        <sz val="11"/>
        <color rgb="FFFF0000"/>
        <rFont val="Arial"/>
        <family val="2"/>
      </rPr>
      <t>mosquiteros</t>
    </r>
    <r>
      <rPr>
        <sz val="11"/>
        <color theme="1"/>
        <rFont val="Arial"/>
        <family val="2"/>
      </rPr>
      <t xml:space="preserve"> </t>
    </r>
  </si>
  <si>
    <r>
      <t xml:space="preserve">1) Incluya la Herramienta de Análisis de brechas programáticas de Alianza RBM cumplimentada o cualquier otra herramienta de cuantificación empleada por el país como anexo en la presentación de la nota conceptual. 
2) Debido a que las campañas de barrido no suelen recomendarse, no es preciso completar la tabla de brechas programáticas del Fondo Mundial sobre los </t>
    </r>
    <r>
      <rPr>
        <sz val="11"/>
        <color rgb="FFFF0000"/>
        <rFont val="Arial"/>
        <family val="2"/>
      </rPr>
      <t>mosquiteros</t>
    </r>
    <r>
      <rPr>
        <sz val="11"/>
        <color theme="1"/>
        <rFont val="Arial"/>
        <family val="2"/>
      </rPr>
      <t xml:space="preserve"> existentes.
</t>
    </r>
    <r>
      <rPr>
        <sz val="11"/>
        <color rgb="FFFF0000"/>
        <rFont val="Arial"/>
        <family val="2"/>
      </rPr>
      <t>3) El Fondo Mundial actualmente financia mosquiteros tratados solo con piretroides y mosquiteros PBO, de acuerdo a las guías de la OMS. Ahora bien, los mosquiteros PBO solo pueden ser considerados si no hay brechas en la cobertura de las poblaciones en riesgo que son objeto de las medidas de control vectorial. Ambos, los mosquiteros solo piretroides y los mosquiteros PBO, pueden ser considerados para financiamiento con el monto asignado. Sin embargo, si existe una brecha para cubrir los mosquiteros solo piretroides, los mosquiteros PBO no pueden ser solicitados. La brecha de mosquiteros solo piretroides debe ser cerrada primero.</t>
    </r>
  </si>
  <si>
    <r>
      <t xml:space="preserve">Control de vectores - </t>
    </r>
    <r>
      <rPr>
        <sz val="11"/>
        <color rgb="FFFF0000"/>
        <rFont val="Arial"/>
        <family val="2"/>
      </rPr>
      <t>Mosquiteros</t>
    </r>
  </si>
  <si>
    <r>
      <t xml:space="preserve">Indicador de cobertura: 
Número de mosquiteros tratados con insecticida de larga duración (MILD) distribuidos a poblaciones vulnerables (campañas a gran escala y distribución continua)
Población total </t>
    </r>
    <r>
      <rPr>
        <sz val="11"/>
        <color rgb="FFFF0000"/>
        <rFont val="Arial"/>
        <family val="2"/>
      </rPr>
      <t>en el país:</t>
    </r>
    <r>
      <rPr>
        <sz val="11"/>
        <rFont val="Arial"/>
        <family val="2"/>
      </rPr>
      <t xml:space="preserve">
</t>
    </r>
    <r>
      <rPr>
        <sz val="11"/>
        <color rgb="FFFF0000"/>
        <rFont val="Arial"/>
        <family val="2"/>
      </rPr>
      <t>Si utiliza datos del censo: incluya en la casilla de comentarios cuando se realizó el último censo e indique la tasa estimada de crecimiento de población. Si utiliza cálculos de población ajustados (e.g. de un ejercicio anterior de registro de hogares) especifique la fuente/referencia en la casilla de comentarios e incluya otros supuestos que sean relevantes. Si desea cubrir poblaciones específicas, como refugiados y migrantes, por favor, incluya también la información relevante en la casilla de comentrios.
Necesidad actual estimada del país</t>
    </r>
    <r>
      <rPr>
        <sz val="11"/>
        <rFont val="Arial"/>
        <family val="2"/>
      </rPr>
      <t xml:space="preserve"> (B-G):
Especifique </t>
    </r>
    <r>
      <rPr>
        <sz val="11"/>
        <color rgb="FFFF0000"/>
        <rFont val="Arial"/>
        <family val="2"/>
      </rPr>
      <t>en la casilla de comentarios</t>
    </r>
    <r>
      <rPr>
        <sz val="11"/>
        <rFont val="Arial"/>
        <family val="2"/>
      </rPr>
      <t xml:space="preserve"> la metodología de campaña (itinerante o cíclica), los años en que tendrán lugar las campañas de distribución a gran escala y el área objetivo </t>
    </r>
    <r>
      <rPr>
        <sz val="11"/>
        <color rgb="FFFF0000"/>
        <rFont val="Arial"/>
        <family val="2"/>
      </rPr>
      <t>a ser</t>
    </r>
    <r>
      <rPr>
        <sz val="11"/>
        <rFont val="Arial"/>
        <family val="2"/>
      </rPr>
      <t xml:space="preserve"> cubierta por estas campañas. </t>
    </r>
    <r>
      <rPr>
        <sz val="11"/>
        <color rgb="FFFF0000"/>
        <rFont val="Arial"/>
        <family val="2"/>
      </rPr>
      <t>La tabla de brechas debajo (B-G) es para mosquiteros tratados con piretroides solamente. En la sección que se encuentra al fondo de la tabla (líneas M-Q) se pueden abordar problemas de resistencia a insecticidas, donde se debe indicar el número óptimo de mosquiteros tratados con PBO y las necesidades del país en base a los datos entomológicos más recientes- ver sección titulada 'abordando la resistencia a insecticidas'.</t>
    </r>
  </si>
  <si>
    <r>
      <t xml:space="preserve">Necesidad del país ya cubierta:
Las necesidades del país ya cubiertas se dividen entre las necesidades que van a cubrirse con recursos </t>
    </r>
    <r>
      <rPr>
        <sz val="11"/>
        <color rgb="FFFF0000"/>
        <rFont val="Arial"/>
        <family val="2"/>
      </rPr>
      <t>domésticos</t>
    </r>
    <r>
      <rPr>
        <sz val="11"/>
        <color theme="1"/>
        <rFont val="Arial"/>
        <family val="2"/>
      </rPr>
      <t xml:space="preserve"> (</t>
    </r>
    <r>
      <rPr>
        <sz val="11"/>
        <color rgb="FFFF0000"/>
        <rFont val="Arial"/>
        <family val="2"/>
      </rPr>
      <t>celda H1</t>
    </r>
    <r>
      <rPr>
        <sz val="11"/>
        <color theme="1"/>
        <rFont val="Arial"/>
        <family val="2"/>
      </rPr>
      <t>) y aquellas que van a cubrirse con recursos externos (</t>
    </r>
    <r>
      <rPr>
        <sz val="11"/>
        <color rgb="FFFF0000"/>
        <rFont val="Arial"/>
        <family val="2"/>
      </rPr>
      <t>celda H2</t>
    </r>
    <r>
      <rPr>
        <sz val="11"/>
        <color theme="1"/>
        <rFont val="Arial"/>
        <family val="2"/>
      </rPr>
      <t xml:space="preserve">). Las inversiones nacionale del sector privado se incluirán entre las fuentes </t>
    </r>
    <r>
      <rPr>
        <sz val="11"/>
        <color rgb="FFFF0000"/>
        <rFont val="Arial"/>
        <family val="2"/>
      </rPr>
      <t>domésticas</t>
    </r>
    <r>
      <rPr>
        <sz val="11"/>
        <color theme="1"/>
        <rFont val="Arial"/>
        <family val="2"/>
      </rPr>
      <t xml:space="preserve">. Siempre que hayan recursos provenientes del sector privado, por favor, especifique la información en la casilla de 'comentarios/supuestos'. </t>
    </r>
    <r>
      <rPr>
        <sz val="11"/>
        <color rgb="FFFF0000"/>
        <rFont val="Arial"/>
        <family val="2"/>
      </rPr>
      <t>En casos cuando la meta del año se financia parcialmente con recursos provenientes de alguna subvención del Fondo Mundial en curso (es decir, existe una subvención que finaliza antes de comenzar el nuevo período de implementación), esta porción podrá incluirse en la categoría de recursos externos.</t>
    </r>
    <r>
      <rPr>
        <sz val="11"/>
        <color theme="1"/>
        <rFont val="Arial"/>
        <family val="2"/>
      </rPr>
      <t xml:space="preserve"> 
Una vez completadas las </t>
    </r>
    <r>
      <rPr>
        <sz val="11"/>
        <color rgb="FFFF0000"/>
        <rFont val="Arial"/>
        <family val="2"/>
      </rPr>
      <t>celdas H1 y H2</t>
    </r>
    <r>
      <rPr>
        <sz val="11"/>
        <color theme="1"/>
        <rFont val="Arial"/>
        <family val="2"/>
      </rPr>
      <t xml:space="preserve">, la necesidad total del país ya cubierta se calcula de forma automática en la </t>
    </r>
    <r>
      <rPr>
        <sz val="11"/>
        <color rgb="FFFF0000"/>
        <rFont val="Arial"/>
        <family val="2"/>
      </rPr>
      <t>celda</t>
    </r>
    <r>
      <rPr>
        <sz val="11"/>
        <color theme="1"/>
        <rFont val="Arial"/>
        <family val="2"/>
      </rPr>
      <t xml:space="preserve"> </t>
    </r>
    <r>
      <rPr>
        <sz val="11"/>
        <color rgb="FFFF0000"/>
        <rFont val="Arial"/>
        <family val="2"/>
      </rPr>
      <t>H3</t>
    </r>
    <r>
      <rPr>
        <sz val="11"/>
        <color theme="1"/>
        <rFont val="Arial"/>
        <family val="2"/>
      </rPr>
      <t xml:space="preserve">. Recuerde que la </t>
    </r>
    <r>
      <rPr>
        <sz val="11"/>
        <color rgb="FFFF0000"/>
        <rFont val="Arial"/>
        <family val="2"/>
      </rPr>
      <t>celda</t>
    </r>
    <r>
      <rPr>
        <sz val="11"/>
        <color theme="1"/>
        <rFont val="Arial"/>
        <family val="2"/>
      </rPr>
      <t xml:space="preserve"> </t>
    </r>
    <r>
      <rPr>
        <sz val="11"/>
        <color rgb="FFFF0000"/>
        <rFont val="Arial"/>
        <family val="2"/>
      </rPr>
      <t>H3</t>
    </r>
    <r>
      <rPr>
        <sz val="11"/>
        <color theme="1"/>
        <rFont val="Arial"/>
        <family val="2"/>
      </rPr>
      <t xml:space="preserve"> está bloqueada y no puede desbloquearse. Por lo tanto, </t>
    </r>
    <r>
      <rPr>
        <sz val="11"/>
        <color rgb="FFFF0000"/>
        <rFont val="Arial"/>
        <family val="2"/>
      </rPr>
      <t xml:space="preserve">por favor, </t>
    </r>
    <r>
      <rPr>
        <sz val="11"/>
        <color theme="1"/>
        <rFont val="Arial"/>
        <family val="2"/>
      </rPr>
      <t xml:space="preserve">utilice la </t>
    </r>
    <r>
      <rPr>
        <sz val="11"/>
        <color rgb="FFFF0000"/>
        <rFont val="Arial"/>
        <family val="2"/>
      </rPr>
      <t>celda</t>
    </r>
    <r>
      <rPr>
        <sz val="11"/>
        <color theme="1"/>
        <rFont val="Arial"/>
        <family val="2"/>
      </rPr>
      <t xml:space="preserve"> </t>
    </r>
    <r>
      <rPr>
        <sz val="11"/>
        <color rgb="FFFF0000"/>
        <rFont val="Arial"/>
        <family val="2"/>
      </rPr>
      <t>H1</t>
    </r>
    <r>
      <rPr>
        <sz val="11"/>
        <color theme="1"/>
        <rFont val="Arial"/>
        <family val="2"/>
      </rPr>
      <t xml:space="preserve"> para </t>
    </r>
    <r>
      <rPr>
        <sz val="11"/>
        <color rgb="FFFF0000"/>
        <rFont val="Arial"/>
        <family val="2"/>
      </rPr>
      <t>proveer una</t>
    </r>
    <r>
      <rPr>
        <sz val="11"/>
        <color theme="1"/>
        <rFont val="Arial"/>
        <family val="2"/>
      </rPr>
      <t xml:space="preserve"> cifra total </t>
    </r>
    <r>
      <rPr>
        <sz val="11"/>
        <color rgb="FFFF0000"/>
        <rFont val="Arial"/>
        <family val="2"/>
      </rPr>
      <t>si la desagregación de las necesidades cubiertas por recursos domésticos y externos no está disponible.</t>
    </r>
    <r>
      <rPr>
        <sz val="11"/>
        <color theme="1"/>
        <rFont val="Arial"/>
        <family val="2"/>
      </rPr>
      <t xml:space="preserve"> </t>
    </r>
    <r>
      <rPr>
        <sz val="11"/>
        <color rgb="FFFF0000"/>
        <rFont val="Arial"/>
        <family val="2"/>
      </rPr>
      <t>Si este es el caso</t>
    </r>
    <r>
      <rPr>
        <sz val="11"/>
        <color theme="1"/>
        <rFont val="Arial"/>
        <family val="2"/>
      </rPr>
      <t>,</t>
    </r>
    <r>
      <rPr>
        <sz val="11"/>
        <color rgb="FFFF0000"/>
        <rFont val="Arial"/>
        <family val="2"/>
      </rPr>
      <t xml:space="preserve"> explique </t>
    </r>
    <r>
      <rPr>
        <sz val="11"/>
        <color theme="1"/>
        <rFont val="Arial"/>
        <family val="2"/>
      </rPr>
      <t xml:space="preserve">en la casilla de comentarios que la </t>
    </r>
    <r>
      <rPr>
        <sz val="11"/>
        <color rgb="FFFF0000"/>
        <rFont val="Arial"/>
        <family val="2"/>
      </rPr>
      <t>celda</t>
    </r>
    <r>
      <rPr>
        <sz val="11"/>
        <color theme="1"/>
        <rFont val="Arial"/>
        <family val="2"/>
      </rPr>
      <t xml:space="preserve"> </t>
    </r>
    <r>
      <rPr>
        <sz val="11"/>
        <color rgb="FFFF0000"/>
        <rFont val="Arial"/>
        <family val="2"/>
      </rPr>
      <t>H1</t>
    </r>
    <r>
      <rPr>
        <sz val="11"/>
        <color theme="1"/>
        <rFont val="Arial"/>
        <family val="2"/>
      </rPr>
      <t xml:space="preserve"> se refiere a la cifra total </t>
    </r>
    <r>
      <rPr>
        <sz val="11"/>
        <color rgb="FFFF0000"/>
        <rFont val="Arial"/>
        <family val="2"/>
      </rPr>
      <t>cubierta con recursos domésticos</t>
    </r>
    <r>
      <rPr>
        <sz val="11"/>
        <color theme="1"/>
        <rFont val="Arial"/>
        <family val="2"/>
      </rPr>
      <t xml:space="preserve"> y externos.
</t>
    </r>
    <r>
      <rPr>
        <sz val="11"/>
        <color rgb="FFFF0000"/>
        <rFont val="Arial"/>
        <family val="2"/>
      </rPr>
      <t>Abordando la resistencia a los insecticidas:
En base a los datos entomológicos más recientes, los mosquiteros PBO pueden ser la opción adecuada para todo el país o parte del país. El aplicante debe indicar en la fila M el número de mosquiteros PBO que sería óptimo para obtener un control vectorial efectivo adecuado a su contexto. Si el gobierno u otros socios planean proveer mosquiteros PBO (aún cuando exista una brecha en la cobertura de las poblaciones en riesgo), por favor, indique la cantidad en la fila N. La brecha en mosquiteros PBO será automáticamente calculada de acuerdo a las guías de la OMS- Mosquiteros PBO solo pueden ser considerados si no hay una brecha de cobertura para la población en riesgo objeto de medidas de control vectorial. Si estas poblaciones no están cubiertas, indique el monto de mosquiteros PBO solicitado dentro del monto asignado en la fila P. La brecha final de mosquiteros PBO se calculará automáticamente en la fila Q. Las brechas remanentes (para mosquiteros tratados solo con piretroides y/o mosquiteros PBO) debería ser considerada para su inclusión en la solicitud por encima del monto asignado. Si un área había sido previamente cubierta por mosquiteros PBO (e.g. durante la última campaña a gran escala) y no puede ser cubierta con los recursos existentes, por favor incluya esta explicación en la sección de comentarios (y la catidad de mosquiteros PBO que sería necesaria para mantener la cobertura en el área geográfica previamente cubierta por mosquiteros PBO)- considere priorizar esta brecha en la solicitud por encima del monto asignado.</t>
    </r>
  </si>
  <si>
    <t>Abordando la resistencia a los insecticidas:</t>
  </si>
  <si>
    <t>M. Del total de mosquiteros (fila G.- todos los medios), total de mosquiteros que deberían ser mosquiteros PBO, basado en los datos de resistencia existentes.</t>
  </si>
  <si>
    <t>N. Total de mosquiteros PBO financiados por otras fuentes (gobierno y otros socios)</t>
  </si>
  <si>
    <t xml:space="preserve">O. Brecha restante de mosquiteros PBO </t>
  </si>
  <si>
    <t>P. Cantidad total de mosquiteros PBO financiada con el monto asignado (basada en la tabla de mosquiteros PBO de RBM)
**Mosquiteros PBO no se pueden proponer dentro de la solicitud a ser cubierta con el monto asignado si existen brechas para cubrir la población con mosquiteros tratados solo con piretroides (i.e. la fila L debe ser igual a cero)</t>
  </si>
  <si>
    <t>Q. La brecha restante en mosquiteros PBO: O-P</t>
  </si>
  <si>
    <t>Población objetivo</t>
  </si>
  <si>
    <t>Población objetivo:
Se refiere al total estimado de población que vive en las zonas endémicas con malaria que se van a fumigar de acuerdo con el plan nacional de fumigación de interiores con insecticida de acción residual (IRS).</t>
  </si>
  <si>
    <r>
      <t xml:space="preserve">Merci de bien vouloir remplir des tableaux séparés pour les modules prioritaires qui se rapportent à la demande de financement relative au paludisme. La liste suivante précise les modules possibles et les interventions correspondantes qui peuvent être sélectionnés. Ne remplissez des tableaux que pour les modules ou les interventions pouvant faire l'objet d'un soutien et pour lesquels un financement est demandé. Consultez le Manuel du cadre modulaire pour obtenir la liste de l'ensemble des modules et des interventions, avec leur description et leurs indicateurs. 
Modules prioritaires :
- Prise en charge des cas
          -&gt; dépistage du paludisme
          -&gt; traitement
- Lutte antivectorielle
          -&gt; </t>
    </r>
    <r>
      <rPr>
        <sz val="11"/>
        <color rgb="FFFF0000"/>
        <rFont val="Arial"/>
        <family val="2"/>
      </rPr>
      <t>Moustiquaires (contenant uniquement des pyréthroïdes - et moustiquaires PBO)</t>
    </r>
    <r>
      <rPr>
        <sz val="11"/>
        <rFont val="Arial"/>
        <family val="2"/>
      </rPr>
      <t xml:space="preserve"> - campagne de masse et distribution régulière
          -&gt; </t>
    </r>
    <r>
      <rPr>
        <sz val="11"/>
        <color rgb="FFFF0000"/>
        <rFont val="Arial"/>
        <family val="2"/>
      </rPr>
      <t>pulvérisation intradomiciliaire à effet rémanent</t>
    </r>
    <r>
      <rPr>
        <sz val="11"/>
        <rFont val="Arial"/>
        <family val="2"/>
      </rPr>
      <t xml:space="preserve">
- Interventions de prévention spécifiques
          -&gt; traitement préventif intermittent pendant la grossesse (TPIg)
          -&gt; chimioprévention du paludisme saisonnier (CPS)</t>
    </r>
  </si>
  <si>
    <r>
      <rPr>
        <sz val="11"/>
        <color rgb="FFFF0000"/>
        <rFont val="Arial"/>
        <family val="2"/>
      </rP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 xml:space="preserve">
La feuille « Blank table » contient un tableau vierge qui pourra être utilisé si le candidat souhaite soumettre un tableau pour un module/une intervention/</t>
    </r>
    <r>
      <rPr>
        <sz val="11"/>
        <color rgb="FFFF0000"/>
        <rFont val="Arial"/>
        <family val="2"/>
      </rPr>
      <t>un indicateur</t>
    </r>
    <r>
      <rPr>
        <sz val="11"/>
        <color theme="1"/>
        <rFont val="Arial"/>
        <family val="2"/>
      </rPr>
      <t xml:space="preserve"> qui n'apparaît pas dans les instructions ci-dessous.</t>
    </r>
  </si>
  <si>
    <r>
      <t xml:space="preserve">1) Joindre le tableau d'analyse des déficits programmatiques du partenariat Faire reculer le paludisme que vous avez rempli ou tout autre outil de quantification utilisé par le pays en annexe à la note conceptuelle soumise au Fonds mondial.
2) Les campagnes de « ratissage » n'étant généralement pas encouragées, le tableau des déficits programmatiques proposé par le Fonds mondial ne requiert pas d'informations concernant les MILD existantes. 
</t>
    </r>
    <r>
      <rPr>
        <sz val="11"/>
        <color rgb="FFFF0000"/>
        <rFont val="Arial"/>
        <family val="2"/>
      </rPr>
      <t>3) Le Fonds mondial prend actuellement en charge les moustiquaires contenant uniquement des pyréthroïdes et les moustiquaires PBO, conformément à la politique de l'OMS. Les moustiquaires PBO ne peuvent être envisagées que s'il n'existe aucune interruption de la couverture pour les populations à risque ciblées pour la lutte antivectorielle. Les moustiquaires contenant uniquement des pyréthroïdes et les moustiquaires PBO peuvent être envisagées dans les limites du montant alloué. Cependant, s'il y a un déficit en moustiquaires contenant uniquement des pyréthroïdes, les moustiquaires PBO ne peuvent PAS être demandées. Le déficit en moustiquaires contenant uniquement des pyréthroïdes doit être comblé en premier.</t>
    </r>
  </si>
  <si>
    <r>
      <t>Lutte antivectorielle -</t>
    </r>
    <r>
      <rPr>
        <sz val="11"/>
        <color rgb="FFFF0000"/>
        <rFont val="Arial"/>
        <family val="2"/>
      </rPr>
      <t xml:space="preserve"> Moustiquaires</t>
    </r>
  </si>
  <si>
    <r>
      <t>Indicateur de couverture : 
Nombre de moustiquaires imprégnées d’insecticide de longue durée (MILD) distribuées aux populations à risque (campagne de masse et distribution régulière)
Population totale </t>
    </r>
    <r>
      <rPr>
        <sz val="11"/>
        <color rgb="FFFF0000"/>
        <rFont val="Arial"/>
        <family val="2"/>
      </rPr>
      <t>dans le pays</t>
    </r>
    <r>
      <rPr>
        <sz val="11"/>
        <color theme="1"/>
        <rFont val="Arial"/>
        <family val="2"/>
      </rPr>
      <t xml:space="preserve">:
</t>
    </r>
    <r>
      <rPr>
        <sz val="11"/>
        <color rgb="FFFF0000"/>
        <rFont val="Arial"/>
        <family val="2"/>
      </rPr>
      <t>Si vous utilisez des données de recensement - indiquez dans la section commentaires la date du dernier recensement et appliquez la croissance estimée de la population. Si vous utilisez des chiffres de population ajustés (par exemple, lors d'un exercice précédent d'enregistrement des ménages), spécifiez la source/référence de données dans la section commentaires et incluez les autres hypothèses retenues, le cas échéant. Si vous couvrez des populations particulières, telles que des réfugiés ou des migrants, veuillez également inclure les informations pertinentes dans la section commentaires.
Besoins estimés actuels du pays (B - G):
Précisez la méthodologie de la campagne (distribution progressive ou cyclique), les années où se dérouleront les campagnes de distribution à grande échelle et la zone cible couverte par ces campagnes dans la section commentaires. Le tableau des déficits ci-dessous (lignes B-G) concerne les moustiquaires contenant uniquement des pyréthroïdes. Afin de résoudre le problème de la résistance aux insectides, une section au bas du tableau (lignes M-Q) indique le nombre optimal de PBO dont un pays a besoin, sur la base des données entomologiques les plus récentes - voir la section "Aborder la résistance aux insecticides.</t>
    </r>
    <r>
      <rPr>
        <sz val="11"/>
        <color theme="1"/>
        <rFont val="Arial"/>
        <family val="2"/>
      </rPr>
      <t xml:space="preserve">
</t>
    </r>
  </si>
  <si>
    <r>
      <t>Besoins du pays déjà couverts :
Les besoins du pays déjà couverts sont subdivisés entre les besoins devant être couverts par des ressources nationales (rangée </t>
    </r>
    <r>
      <rPr>
        <sz val="11"/>
        <color rgb="FFFF0000"/>
        <rFont val="Arial"/>
        <family val="2"/>
      </rPr>
      <t>H1</t>
    </r>
    <r>
      <rPr>
        <sz val="11"/>
        <color theme="1"/>
        <rFont val="Arial"/>
        <family val="2"/>
      </rPr>
      <t>) et par des ressources extérieures (rangée </t>
    </r>
    <r>
      <rPr>
        <sz val="11"/>
        <color rgb="FFFF0000"/>
        <rFont val="Arial"/>
        <family val="2"/>
      </rPr>
      <t>H2</t>
    </r>
    <r>
      <rPr>
        <sz val="11"/>
        <color theme="1"/>
        <rFont val="Arial"/>
        <family val="2"/>
      </rPr>
      <t>).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t>
    </r>
    <r>
      <rPr>
        <sz val="11"/>
        <color rgb="FFFF0000"/>
        <rFont val="Arial"/>
        <family val="2"/>
      </rPr>
      <t xml:space="preserve"> H1 et H2 </t>
    </r>
    <r>
      <rPr>
        <sz val="11"/>
        <color theme="1"/>
        <rFont val="Arial"/>
        <family val="2"/>
      </rPr>
      <t>remplies, le total des besoins du pays déjà couverts s'affiche automatiquement dans la rangée </t>
    </r>
    <r>
      <rPr>
        <sz val="11"/>
        <color rgb="FFFF0000"/>
        <rFont val="Arial"/>
        <family val="2"/>
      </rPr>
      <t>H3</t>
    </r>
    <r>
      <rPr>
        <sz val="11"/>
        <color theme="1"/>
        <rFont val="Arial"/>
        <family val="2"/>
      </rPr>
      <t xml:space="preserve">. Notez que la rangée </t>
    </r>
    <r>
      <rPr>
        <sz val="11"/>
        <color rgb="FFFF0000"/>
        <rFont val="Arial"/>
        <family val="2"/>
      </rPr>
      <t>H3 e</t>
    </r>
    <r>
      <rPr>
        <sz val="11"/>
        <color theme="1"/>
        <rFont val="Arial"/>
        <family val="2"/>
      </rPr>
      <t xml:space="preserve">st verrouillée et ne peut pas être modifiée. Par conséquent, si vous ne disposez de données ventilées entre ressources nationales et extérieures, indiquez le total dans la rangée </t>
    </r>
    <r>
      <rPr>
        <sz val="11"/>
        <color rgb="FFFF0000"/>
        <rFont val="Arial"/>
        <family val="2"/>
      </rPr>
      <t>H1</t>
    </r>
    <r>
      <rPr>
        <sz val="11"/>
        <color theme="1"/>
        <rFont val="Arial"/>
        <family val="2"/>
      </rPr>
      <t>. Dans ce cas, précisez dans la cellule des observations que les données de la rangée </t>
    </r>
    <r>
      <rPr>
        <sz val="11"/>
        <color rgb="FFFF0000"/>
        <rFont val="Arial"/>
        <family val="2"/>
      </rPr>
      <t xml:space="preserve">H1 </t>
    </r>
    <r>
      <rPr>
        <sz val="11"/>
        <color theme="1"/>
        <rFont val="Arial"/>
        <family val="2"/>
      </rPr>
      <t xml:space="preserve">correspondent au total des ressources nationales et extérieures.
</t>
    </r>
    <r>
      <rPr>
        <sz val="11"/>
        <color rgb="FFFF0000"/>
        <rFont val="Arial"/>
        <family val="2"/>
      </rPr>
      <t>Aborder la résistance aux insecticides:
Sur la base des données entomologiques les plus récentes, les moustiquaires PBO peuvent constituer le choix approprié pour tout ou partie du pays. Le demandeur doit indiquer le nombre optimal de moustiquaires PBO pour une lutte antivectorielle efficace dans son contexte, à la ligne M. Si le gouvernement ou d'autres partenaires envisagent de fournir des moustiquaires PBO (même en cas de déficit de couverture parmi les populations à risque), veuillez noter le montant indiqué à la ligne N. Le déficit en moustiquaires PBO sera automatiquement calculé à la ligne O. Le Fonds mondial prend actuellement en charge les moustiquaires contenant uniquement des pyréthroïdes et les moustiquaires PBO conformément à la politique de l’OMS - les moustiquaires PBO ne peuvent être envisagées que s'il n'existe aucune interruption de la couverture pour les populations à risque ciblées pour la lutte antivectorielle. Si ces populations sont couvertes, indiquez la quantité de PBO demandée dans le montant d'allocation indiqué à la ligne P. Le déficit final en moustiquaires PBO sera automatiquement calculé à la ligne Q. Le déficit restant (en moustiquaires contenant uniquement des pyréthroïdes - et moustiquaires PBO) doit être considéré pour être inclus dans le PAAR. Si une zone était auparavant couverte par des moustiquaires PBO (par exemple, lors de la dernière campagne de masse) et ne peut pas être couverte par les ressources existantes, veuillez le noter dans la section commentaires (ainsi que la quantité de moustiquaires PBO qui serait nécessaire pour maintenir la couverture dans la zone géographique précédemment couverte par les moustiquaires PBO) - envisager de donner la priorité à ce déficit dans la demande de PAAR.</t>
    </r>
  </si>
  <si>
    <t>Aborder la résistance aux insecticides</t>
  </si>
  <si>
    <t>M. Du total de moustiquaires (rangée G - tous les canaux), total des moustiquaires qui devraient être PBO basé sur les données de résistance</t>
  </si>
  <si>
    <t>N. Total de PBO financées par d'autres sources (gouvernement ou autres partenaires)</t>
  </si>
  <si>
    <t>O. Déficit restant en moustiquaires PBO</t>
  </si>
  <si>
    <t>P. Montant total de moustiquaires PBO financées par le montant de l'allocation (basé sur le tableau PBO de RBM) ** les PBO ne peuvent être proposées sur financement par l'allocation si il y a des déficits en moustiquaires contenant uniquement des pyréthroïdes (L doit être égal à zéro).</t>
  </si>
  <si>
    <t>Q. Déficit restant en moustiquaires PBO: O-P</t>
  </si>
  <si>
    <r>
      <t xml:space="preserve">Paludisme - </t>
    </r>
    <r>
      <rPr>
        <sz val="11"/>
        <color rgb="FFFF0000"/>
        <rFont val="Arial"/>
        <family val="2"/>
      </rPr>
      <t>Moustiquaires</t>
    </r>
  </si>
  <si>
    <r>
      <t xml:space="preserve">Tableau des déficits programmatiques - </t>
    </r>
    <r>
      <rPr>
        <sz val="11"/>
        <color rgb="FFFF0000"/>
        <rFont val="Arial"/>
        <family val="2"/>
      </rPr>
      <t>Moustiquaires</t>
    </r>
  </si>
  <si>
    <t xml:space="preserve">Moustiquaires couvertes dans les limites du montant alloué :
Les moustiquaires contenant uniquement des pyréthroïdes et les moustiquaires PBO peuvent être envisagées pour être financées dans les limites du montant alloué. Cependant, s'il y a un déficit en moustiquaires contenant uniquement des pyréthroïdes, les moustiquaires PBO ne peuvent PAS être demandées. Le déficit en moustiquaires contenant uniquement des pyréthroïdes doit être comblé en premier.
Le déficit restant (en moustiquaires contenant uniquement des pyréthroïdes – et/ou en moustiquaires PBO) devrait être considéré pour être inclus dans le PAAR. Si une zone était auparavant couverte par des moustiquaires PBO (par exemple, lors de la dernière campagne de masse) et ne peut pas être couverte par les ressources existantes, veuillez le noter dans la section commentaires (ainsi que la quantité de moustiquaires PBO qui serait nécessaire pour maintenir la couverture dans la zone géographique précédemment couverte par les moustiquaires PBO) - envisager de donner la priorité à ce déficit dans la demande de PAAR.
</t>
  </si>
  <si>
    <t>Mosquiteros cubiertos dentro del monto asignado:
Ambos, mosquiteros solo piretroides y mosquiteros PBO pueden ser considerados para financiamiento dentro del monto asignado. Sin embargo, si existe una brecha en los mosquiteros solo piretroides, los mosquiteros PBO NO pueden ser solicitados. La brecha de mosquiteros solo piretroides tiene que ser suplida primero. Las brechas restantes (en mosquiteros solo piretroides y/o PBO) debería ser considerada para incluir en la solicitud por encima del monto asignado (PARA). Si un área fue previamente cubierta con mosquiteros PBO (e.g. en la última campaña de distribución a gran escala) y no puede cubrirse con los recursos existentes, por favor especifique esto en la casilla de comentarios (junto con la cantidad de mosquiteros PBO que se necesitaría para mantener la cobertura en la zona geográfica donde los mosquiteros PBO fueron previamente distribuidos) considere priorizar esta brecha en la solicitud por encima del monto asignado (PAAR).</t>
  </si>
  <si>
    <t>Onglet "Net gap table"</t>
  </si>
  <si>
    <t>Pestaña "Net gap table"</t>
  </si>
  <si>
    <t>Onglet "CM-diagnosis gap tables"</t>
  </si>
  <si>
    <t>Pestaña "CM-diagnosis gap tables"</t>
  </si>
  <si>
    <t>Onglet "CM-treatment gap tables"</t>
  </si>
  <si>
    <t>Pestaña "CM-treatment gap tables"</t>
  </si>
  <si>
    <r>
      <t xml:space="preserve">Indicateur de couverture: </t>
    </r>
    <r>
      <rPr>
        <sz val="11"/>
        <color rgb="FFFF0000"/>
        <rFont val="Arial"/>
        <family val="2"/>
      </rPr>
      <t>Proportion de cas de paludisme confirmés ayant reçu un traitement antipaludique de première intention dans des établissements de santé du secteur public</t>
    </r>
  </si>
  <si>
    <t>Onglet "IRS gap table"</t>
  </si>
  <si>
    <t>Pestaña "IRS gap table"</t>
  </si>
  <si>
    <t>Onglet  "Specific prev interventions"</t>
  </si>
  <si>
    <t>Pestaña "Specific prev interventions"</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</si>
  <si>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</si>
  <si>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Country Need Already Covered:
Country need already covered is broken down into need planned to be covered by domestic resources (line H1), and external resources (line H2).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If this is the case, specify in the comments box that line H1 refers to the total of both domestic and external resources.
Addressing insecticide resistance:
Based on the most recent entomologic data, PBO nets may be the appropriate choice for all or part of the country. The applicant should indicate the number of PBO nets that would be optimal to achieve effective vector control in their context in line M. If the government or other partners plan to provide PBO nets (even if there is a gap in coverage of at risk populations), please note the amount in line N. The gap in PBO nets will be automatically calculated in line O. The Global Fund currently supports pyrethroid-only nets and PBO nets in line with WHO policy - PBO nets can only be considered if there is no gap in coverage for at risk populations targeted for vector control. If these populations are covered, indicate the amount of PBOs requested within the allocation amount in line P. The final gap in PBOs nets will be automatically calculated in line Q.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t>
  </si>
  <si>
    <t>Última versión actualizada en octubre 2019</t>
  </si>
  <si>
    <t>Dernière version mise à jour en octobre 2019</t>
  </si>
  <si>
    <t>Latest version updated October 2019</t>
  </si>
  <si>
    <t>Please refer to the relevant tabs to complete the gap tables. Some tables have been customized depending on the intervention. On the "Specific prev interventions" tab, to begin completing each table, specify the relevant intervention (IPTp or SMC) by selecting from the drop-down list provided next to the "Priority Module" line. The corresponding coverage indicator will then appear automatically. For all other tables, the priority module and coverage indicator has been pre-filled. Blank cells highlighted in white require input. Cells highlighted in purple will then be filled automatically.
The following instructions provide detailed information on how to complete the gap table for each module. Remember,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t>
  </si>
  <si>
    <t>Country target:
1) Refers to NSP or any other latest agreed country target
2) Include cases to be diagnosed at public sector health facilities
3) "#" refers to the total number of suspected malaria cases to be tested using either microscopy and/or RDTs at public sector health facilities. Though a breakdown by microscopy and RDT is requested, if unable to disaggregate provide an aggregate number only
4) "%" refers to the suspected malaria cases that receive a parasitological test using microscopy and/or RDTs at public sector health facilities among the total suspected malaria cases at public sector health facilities</t>
  </si>
  <si>
    <t>Country Need Already Covered:
Country need already covered is broken down first by funding resource type, followed by diagnosis method.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Diagnosis method: Country need already covered is broken down by microscopy (C4), and RDT (C5). The total of these two is automatically generated in line C6. 
If information for lines C1 and C2 are not available, fill only lines C4 and C5.</t>
  </si>
  <si>
    <t>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t>
  </si>
  <si>
    <t>Country target:
1) Refers to NSP or any other latest agreed country target
2) Include cases to be diagnosed in the community
3) "#" refers to the total number of suspected malaria cases to be tested using RDTs in the community
4) "%" refers to the suspected malaria cases that receive a parasitological test in the community using  RDTs among the total suspected malaria cases in the community</t>
  </si>
  <si>
    <t>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t>
  </si>
  <si>
    <t>Country target:
1) Refers to NSP or any other latest agreed country target
2) Include cases to be diagnosed at private sector sites 
3) "#" refers to the total number of suspected malaria cases to be tested using either microscopy and/or RDTs at private sector sites. Though a breakdown by microscopy and RDT is requested, if unable to disaggregate provide an aggregate number only
4) "%" refers to the suspected malaria cases that receive a parasitological test using microscopy and/or RDTs at private sector sites among the total suspected malaria cases at private sector sites</t>
  </si>
  <si>
    <t>Programmatic Gap:
The programmatic gap is calculated based on the total estimated number of suspected malaria cases at private sector health facilities (row A)</t>
  </si>
  <si>
    <r>
      <t xml:space="preserve">Coverage indicator:
Proportion of </t>
    </r>
    <r>
      <rPr>
        <sz val="11"/>
        <color rgb="FFFF0000"/>
        <rFont val="Arial"/>
        <family val="2"/>
      </rPr>
      <t>confirmed</t>
    </r>
    <r>
      <rPr>
        <sz val="11"/>
        <color theme="1"/>
        <rFont val="Arial"/>
        <family val="2"/>
      </rPr>
      <t xml:space="preserve"> malaria cases that receive first line anti-malarial treatment at public sector health facilities</t>
    </r>
  </si>
  <si>
    <r>
      <t xml:space="preserve">Coverage indicator: 
Proportion of </t>
    </r>
    <r>
      <rPr>
        <sz val="11"/>
        <color rgb="FFFF0000"/>
        <rFont val="Arial"/>
        <family val="2"/>
      </rPr>
      <t>confirmed</t>
    </r>
    <r>
      <rPr>
        <sz val="11"/>
        <color theme="1"/>
        <rFont val="Arial"/>
        <family val="2"/>
      </rPr>
      <t xml:space="preserve"> malaria cases that received first-line antimalarial treatment in the community</t>
    </r>
  </si>
  <si>
    <t>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t>
  </si>
  <si>
    <t>Country target:
1) Refers to NSP or any other latest agreed country target
2) Include cases to be treated at private sector sites
3) "#" refers to the total number of cases to be treated at private sector sites and "%" refers to the malaria cases that are treated at private sector sites among the estimated malaria cases at private sector sites</t>
  </si>
  <si>
    <r>
      <t>Indicator: 
Number of long-lasting insecticidal nets (LLINs) distri</t>
    </r>
    <r>
      <rPr>
        <sz val="11"/>
        <rFont val="Arial"/>
        <family val="2"/>
      </rPr>
      <t>buted to at-risk populations</t>
    </r>
    <r>
      <rPr>
        <sz val="11"/>
        <color theme="1"/>
        <rFont val="Arial"/>
        <family val="2"/>
      </rPr>
      <t xml:space="preserve"> (mass campaign and continuous distribution)
Total population </t>
    </r>
    <r>
      <rPr>
        <sz val="11"/>
        <color rgb="FFFF0000"/>
        <rFont val="Arial"/>
        <family val="2"/>
      </rPr>
      <t>in the country</t>
    </r>
    <r>
      <rPr>
        <sz val="11"/>
        <color theme="1"/>
        <rFont val="Arial"/>
        <family val="2"/>
      </rPr>
      <t xml:space="preserve">:
</t>
    </r>
    <r>
      <rPr>
        <sz val="11"/>
        <color rgb="FFFF0000"/>
        <rFont val="Arial"/>
        <family val="2"/>
      </rPr>
      <t>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t>
    </r>
    <r>
      <rPr>
        <sz val="11"/>
        <color theme="1"/>
        <rFont val="Arial"/>
        <family val="2"/>
      </rPr>
      <t xml:space="preserve">
</t>
    </r>
    <r>
      <rPr>
        <sz val="11"/>
        <color rgb="FFFF0000"/>
        <rFont val="Arial"/>
        <family val="2"/>
      </rPr>
      <t>Current estimated country need (B - G):
Specify campaign methodology (rolling vs. cyclic) and the years when the mass distribution campaigns will take place and the target area covered by these campaigns in the comments box. The gap table below (lines B-G) are for pyrethroid-only nets. In order to address the issue of insecticide resistance, there is a section at the bottom of the table (lines M-Q) to indicate the optimal number of PBOs a country needs based on the most recent entomologic data - see section titled 'Addressing insecticide resistance.</t>
    </r>
  </si>
  <si>
    <t>Programmatic Gap:
The programmatic gap is calculated based on the country target (row B i.e. the number of households targeted for IRS)</t>
  </si>
  <si>
    <t>Comments/Assumptions:
1) Specify the target areas
2) Specify if IRS is routine or reactive to identified foci of disease. If routine, specify the frequency of spraying
3) Specify who are the other sources of funding</t>
  </si>
  <si>
    <t xml:space="preserve">Country target:
1) Refers to NSP or any other latest agreed country target.
2) "#" refers to the number of pregnant women expected to receive three or more doses of intermittent preventive treatment and "%" refers to the women who receive three or more doses of IPTp during their ANC visits each year of those expected to attend ANC
3) The targets should take into account the current and expected increase in ANC coverage </t>
  </si>
  <si>
    <t>Reference: https://endmalaria.org/about-us-governance-partner-committees/countryregional-support-partner-committee-crspc</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</si>
  <si>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</si>
  <si>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</si>
  <si>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</si>
  <si>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</si>
  <si>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</si>
  <si>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</si>
  <si>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</si>
  <si>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</si>
  <si>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</si>
  <si>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</si>
  <si>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</si>
  <si>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</si>
  <si>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</si>
  <si>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</si>
  <si>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</si>
  <si>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</si>
  <si>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</si>
  <si>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</si>
  <si>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</si>
  <si>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</si>
  <si>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</si>
  <si>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</si>
  <si>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</si>
  <si>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</si>
  <si>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</si>
  <si>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</si>
  <si>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</si>
  <si>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</si>
  <si>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</si>
  <si>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</si>
  <si>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</si>
  <si>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</si>
  <si>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</si>
  <si>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</si>
  <si>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</si>
  <si>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</si>
  <si>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</si>
  <si>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</si>
  <si>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</si>
  <si>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</si>
  <si>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</si>
  <si>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</si>
  <si>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</si>
  <si>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</si>
  <si>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</si>
  <si>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</si>
  <si>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</si>
  <si>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</si>
  <si>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</si>
  <si>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</si>
  <si>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</si>
  <si>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</si>
  <si>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</si>
  <si>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</si>
  <si>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</si>
  <si>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</si>
  <si>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</si>
  <si>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</si>
  <si>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</si>
  <si>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</si>
  <si>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</si>
  <si>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</si>
  <si>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</si>
  <si>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</si>
  <si>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</si>
  <si>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</si>
  <si>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</si>
  <si>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</si>
  <si>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</si>
  <si>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</si>
  <si>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</si>
  <si>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</si>
  <si>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</si>
  <si>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</si>
  <si>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</si>
  <si>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</si>
  <si>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</si>
  <si>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</si>
  <si>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</si>
  <si>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</si>
  <si>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</si>
  <si>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</si>
  <si>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</si>
  <si>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</si>
  <si>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</si>
  <si>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</si>
  <si>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</si>
  <si>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</si>
  <si>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</si>
  <si>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</si>
  <si>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</si>
  <si>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</si>
  <si>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</si>
  <si>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</si>
  <si>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</si>
  <si>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</si>
  <si>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</si>
  <si>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</si>
  <si>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</si>
  <si>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</si>
  <si>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</si>
  <si>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</si>
  <si>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</si>
  <si>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</si>
  <si>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</si>
  <si>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</si>
  <si>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</si>
  <si>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</si>
  <si>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</si>
  <si>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</si>
  <si>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</si>
  <si>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</si>
  <si>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</si>
  <si>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</si>
  <si>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</si>
  <si>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</si>
  <si>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</si>
  <si>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</si>
  <si>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</si>
  <si>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</si>
  <si>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</si>
  <si>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</si>
  <si>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</si>
  <si>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</si>
  <si>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</si>
  <si>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</si>
  <si>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</si>
  <si>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</si>
  <si>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</si>
  <si>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</si>
  <si>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</si>
  <si>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</si>
  <si>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</si>
  <si>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</si>
  <si>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</si>
  <si>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</si>
  <si>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</si>
  <si>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</si>
  <si>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</si>
  <si>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</si>
  <si>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</si>
  <si>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</si>
  <si>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</si>
  <si>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</si>
  <si>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</si>
  <si>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</si>
  <si>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</si>
  <si>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</si>
  <si>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</si>
  <si>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</si>
  <si>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</si>
  <si>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</si>
  <si>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</si>
  <si>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</si>
  <si>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</si>
  <si>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</si>
  <si>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</si>
  <si>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</si>
  <si>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</si>
  <si>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</si>
  <si>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</si>
  <si>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</si>
  <si>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</si>
  <si>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</si>
  <si>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</si>
  <si>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</si>
  <si>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</si>
  <si>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</si>
  <si>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</si>
  <si>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</si>
  <si>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</si>
  <si>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</si>
  <si>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</si>
  <si>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</si>
  <si>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</si>
  <si>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</si>
  <si>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</si>
  <si>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</si>
  <si>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</si>
  <si>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</si>
  <si>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</si>
  <si>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</si>
  <si>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</si>
  <si>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</si>
  <si>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</si>
  <si>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</si>
  <si>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</si>
  <si>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</si>
  <si>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</si>
  <si>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</si>
  <si>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</si>
  <si>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</si>
  <si>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</si>
  <si>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</si>
  <si>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</si>
  <si>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</si>
  <si>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</si>
  <si>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</si>
  <si>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</si>
  <si>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</si>
  <si>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</si>
  <si>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</si>
  <si>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</si>
  <si>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</si>
  <si>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</si>
  <si>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</si>
  <si>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</si>
  <si>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</si>
  <si>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</si>
  <si>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</si>
  <si>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</si>
  <si>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</si>
  <si>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</si>
  <si>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</si>
  <si>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</si>
  <si>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</si>
  <si>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</si>
  <si>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</si>
  <si>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</si>
  <si>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</si>
  <si>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</si>
  <si>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</si>
  <si>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</si>
  <si>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</si>
  <si>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</si>
  <si>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</si>
  <si>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</si>
  <si>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</si>
  <si>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</si>
  <si>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</si>
  <si>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</si>
  <si>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</si>
  <si>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</si>
  <si>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</si>
  <si>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</si>
  <si>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</si>
  <si>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</si>
  <si>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</si>
  <si>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</si>
  <si>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</si>
  <si>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</si>
  <si>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</si>
  <si>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</si>
  <si>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</si>
  <si>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</si>
  <si>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</si>
  <si>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</si>
  <si>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</si>
  <si>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</si>
  <si>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</si>
  <si>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</si>
  <si>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</si>
  <si>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</si>
  <si>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</si>
  <si>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</si>
  <si>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</si>
  <si>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</si>
  <si>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 Last updated: 31 October 2019</t>
  </si>
  <si>
    <t>Malaria MIS Report</t>
  </si>
  <si>
    <t>13.2% (198632)</t>
  </si>
  <si>
    <t>80.4% (1211858)</t>
  </si>
  <si>
    <t>20% (3,455 cases)</t>
  </si>
  <si>
    <t>80% (17,226 cases)</t>
  </si>
  <si>
    <t>NA</t>
  </si>
  <si>
    <t>The reporting from private is being initiated.</t>
  </si>
  <si>
    <t>Based on World Bank estimate of 161 million in 2015 and an annual growth rate of 1.47% (GoB estimate).</t>
  </si>
  <si>
    <t>Malaria MIS</t>
  </si>
  <si>
    <t>13.2% of total parasitilogical tests in 13 endemic districts in 2019 were done in public health facilities</t>
  </si>
  <si>
    <t xml:space="preserve">&gt; Please refer to worksheet 'RDT' in workbook 'BAN quantification Calendar Year_23.02.20.xls' for details of diagnostics predictions. 
&gt; Linked to Row 101 of respectives years in worksheet 'RDT' of workbook 'BAN quantification Calendar Year_23.02.20.xls'.
&gt; It is estimated that 80% of tests in 13 endemic districts will be RDT based from 2021 onward.
&gt; 10% ABER will be persued in 3 CHT districts. Pop at risk 2.24, 2,29 and 2.33 millions in 2021, 2022 and 2023. 
&gt; Chattogram and Cox'sbazar districts will be in elimination zone 2021 onward. 8% of pop at-risk is expected to be tested there. Pop at risk 8.90, 9,05 and 9.21 millions in 2021, 2022 and 2023.
&gt; For these 5 districts (3 CHT, CHattogram &amp; Cox'sbazar, 20% of total tests are expected to be done in public sector.
&gt; For other 8 elimination districts with handful of cases, 5% of the pop at-risk will be targeted. Pop at risk 8.23, 8,36 and 8.49 millions in 2021, 2022 and 2023.
&gt; For rest 51 "non-endemic" districts, 500 RDT and 2000 microscopy tests will be done yearly in each of the 422 public health facilities.
&gt; 100% of suspected cases of 8 elimination districts and 51 "non-endemic" districts are expected to be covered by public sector. </t>
  </si>
  <si>
    <t>Same as above</t>
  </si>
  <si>
    <t>&gt; Linked to Row 99 of respectives years in worksheet 'RDT' of workbook 'BAN quantification Calendar Year_23.02.20.xls'.
&gt; for 13 endemic districts, 20% of total tests will be done by microscopy
&gt; for 51 districts, on average yearly 2000 BSE will be done in each of the 422 public health facilities.</t>
  </si>
  <si>
    <t>On average, it's 58% of total tests in public sector.</t>
  </si>
  <si>
    <t>&gt; Linked to Row 100 of respectives years in worksheet 'RDT' of workbook 'BAN quantification Calendar Year_23.02.20.xls'.
&gt; for 13 endemic districts, 80% of total tests will be done by RDT.
&gt; for 51 districts, on average yearly 500 BSE will be done in each of the 422 public health facilities.</t>
  </si>
  <si>
    <t>On average, it's 42% of total tests in public sector.</t>
  </si>
  <si>
    <t>&gt; Linked to Row 116 of respectives years in worksheet 'RDT' of workbook 'BAN quantification Calendar Year_23.02.20.xls'.
&gt; RDT of 51 'non-endemic' districts and microscopy of 13 districts will be supported by domestic funding.</t>
  </si>
  <si>
    <t>It's 20% of total need for public sector.</t>
  </si>
  <si>
    <t>No other external resources are available.</t>
  </si>
  <si>
    <t>&gt; Linked to Row 114 of respectives years in worksheet 'RDT' of workbook 'BAN quantification Calendar Year_23.02.20.xls'.
&gt; Microscopy of 13 districts will be supported by domestic funding.</t>
  </si>
  <si>
    <t>It's 7% of total domestic funding.</t>
  </si>
  <si>
    <t>&gt; Linked to Row 115 of respectives years in worksheet 'RDT' of workbook 'BAN quantification Calendar Year_23.02.20.xls'.
&gt; RDT of 51 'non-endemic' districts will be supported by domestic funding.</t>
  </si>
  <si>
    <t>It's 13% of total domestic funding.</t>
  </si>
  <si>
    <t>After the domestic funding, there are 80% gap at this stage.</t>
  </si>
  <si>
    <t>&gt; Linked to Row 113 of respectives years in worksheet 'RDT' of workbook 'BAN quantification Calendar Year_23.02.20.xls'.
&gt; RDT of 13 endemic districts will be supported by allocation amount.</t>
  </si>
  <si>
    <t>It's 29-30% of total need for public sector.</t>
  </si>
  <si>
    <t xml:space="preserve">No allocation for microscopy </t>
  </si>
  <si>
    <t>&gt; Linked to Row 112 of respectives years in worksheet 'RDT' of workbook 'BAN quantification Calendar Year_23.02.20.xls'.
&gt; RDT of 13 endemic districts will be supported by allocation amount.</t>
  </si>
  <si>
    <t>Domestic financing and allocation amount will meet ~49-50% of total need in public sector.</t>
  </si>
  <si>
    <t>There are still ~50% gap in public sector.</t>
  </si>
  <si>
    <t>The above number refers to the total parasitological tests, done by RDT and/or microscopy in community</t>
  </si>
  <si>
    <t>&gt; Please refer to worksheet 'RDT' in workbook 'BAN quantification Calendar Year_23.02.20.xls' for details of diagnostics predictions. 
&gt; Linked to Row 104 of respectives years in worksheet 'RDT' of workbook 'BAN quantification Calendar Year_23.02.20.xls'.
&gt; It is estimated that 80% of tests in 13 endemic districts will be RDT based from 2021 onward.
&gt; 10% ABER will be persued in 3 CHT districts. Pop at risk 2.24, 2,29 and 2.33 millions in 2021, 2022 and 2023. 
&gt; Chattogram and Cox'sbazar districts will be in elimination zone 2021 onward. 8% of pop at-risk is expected to be tested there. Pop at risk 8.90, 9,05 and 9.21 millions in 2021, 2022 and 2023.
&gt; For these 5 districts (3 CHT, CHattogram &amp; Cox'sbazar, 80% of total tests are expected to be done in community.
&gt; For other 8 elimination districts and 51 "non-endemic" districts, all diagnosis will be covered by public sector.</t>
  </si>
  <si>
    <t>Same as above.</t>
  </si>
  <si>
    <t>Nothing will be covered by domestic resources / other external resources.</t>
  </si>
  <si>
    <t>100% gap remains at this stage.</t>
  </si>
  <si>
    <t>All requirement of community services in 3 CHT districts, Chattogram and Cox'sbazar will be covered by allocation amount.</t>
  </si>
  <si>
    <t>No gap remains.</t>
  </si>
  <si>
    <t>20% of total confirmed cases were treated according to national guideline in public sector in 2019</t>
  </si>
  <si>
    <t>&gt; Please refer to worksheet 'antimalarials' in workbook 'BAN quantification Calendar Year_23.02.20.xls' for details of diagnostics predictions. 
&gt; Linked to Row 16 of respectives years in worksheet 'antimalarials' of workbook 'BAN quantification Calendar Year_23.02.20.xls'.
&gt; It is estimated that 20% of total positive cases from 13 endemic districts will be diagnosed in public sector.</t>
  </si>
  <si>
    <t>&gt; Linked to Row 18 of respectives years in worksheet 'antimalarials' of workbook 'BAN quantification Calendar Year_23.02.20.xls'.
&gt; Antimalarial drugs for Pv cases will be supported by domestic resouces.</t>
  </si>
  <si>
    <t>It's 12% of total need in public sector.</t>
  </si>
  <si>
    <t>&gt; Linked to Row 20 of respectives years in worksheet 'antimalarials' of workbook 'BAN quantification Calendar Year_23.02.20.xls'.
&gt; Antimalarial drugs for Pf cases will be supported by allocation amount.</t>
  </si>
  <si>
    <t>There will be no gap remaining.</t>
  </si>
  <si>
    <t>20% of total confirmed cases were treated according to national guideline in community in 2019</t>
  </si>
  <si>
    <t>&gt; Please refer to worksheet 'antimalarials' in workbook 'BAN quantification Calendar Year_23.02.20.xls' for details of diagnostics predictions. 
&gt; Linked to Row 17 of respectives years in worksheet 'antimalarials' of workbook 'BAN quantification Calendar Year_23.02.20.xls'.
&gt; It is estimated that 80% of total positive cases from 13 endemic districts will be diagnosed in community.</t>
  </si>
  <si>
    <t>&gt; Linked to Row 19 of respectives years in worksheet 'antimalarials' of workbook 'BAN quantification Calendar Year_23.02.20.xls'.
&gt; Antimalarial drugs for Pv cases will be supported by domestic resouces.</t>
  </si>
  <si>
    <t>It's 12% of total need in community.</t>
  </si>
  <si>
    <t>There is 88% gap after domestic funding</t>
  </si>
  <si>
    <t>&gt; Linked to Row 21 of respectives years in worksheet 'antimalarials' of workbook 'BAN quantification Calendar Year_23.02.20.xls'.
&gt; Antimalarial drugs for Pf cases will be supported by allocation amount.</t>
  </si>
  <si>
    <t>A total of 727253 LLINs were distributed among beneficiaries in 2019 through mass and continuous distribution. The stratification for LLIN is as follows:
&gt; In the highly receptive CHT districts, universal LLIN coverage will be maintained as an ‘absolute priority’. 
&gt; In non-CHT districts:                                                                                                                                                                                                     &gt;&gt; Upazilas with an API of 1 or more will be targeted for universal coverage as an ‘absolute priority’. In baseline year 2019, there is no such upazila in non-CHT districts.
&gt;&gt; Upazilas with an API of less than 1, villages will be prioritized for coverage depending on the number of years in the last 3 years that they have reported malaria cases: 
- reported cases in each of the last three years (3/3) – ‘high priority’; 
- two of the last three years (2/3) – ‘medium priority’ and 
- only once in the last three years 1/3 – ‘low priority’.</t>
  </si>
  <si>
    <t xml:space="preserve">The total population at risk is 19.4 million. However, the villages with no reported cases in last 3 years were not considered for LLIN distribution through mass campaign. Therefore, the estimated population for LLIN campaign has become less than the total risk population. These mentioned figures include people considered to be an absolute, high, medium and low priority for LLIN coverage (both settled and mobile). The prioritazation has been described in the comments section of Row 11.
Additionally, 0.95 million population in FDMN camps and 40,000 armed forces are expected to be covered under NSP. </t>
  </si>
  <si>
    <t>701.702 LLINs of 1st year includes 350,000 LLINs for FDMNs.</t>
  </si>
  <si>
    <t>The numbers in each of the 3 years includes LLIN for pregnant women, forest goers, new foci, seasonal workers, new settlements, etc. Additionally 40000 LLINs for army in 3rd year.
The target population is situated in the 13 endemic districts. 3% of population at risk of 3 CHT districts and villages from 10 non-CHT districts with cases in at least one of the last three years were targeted for continuous distribution.</t>
  </si>
  <si>
    <t>No LLIN is expected to be covered by domestic funding or other resources.</t>
  </si>
  <si>
    <t>Allocation amount will cover absolute priority of 3CHT districts, high and medium priority villages, continuous distribution for pregnant women, forest goers, new foci, seasonal workers, new settlements, etc.</t>
  </si>
  <si>
    <t>The LLIN gap of low priority villages, FDMN camps and Army have been put under PAAR.</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</si>
</sst>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1"/>
      <color theme="1"/>
      <name val="Calibri"/>
      <family val="2"/>
      <scheme val="minor"/>
    </font>
    <font>
      <b/>
      <sz val="11"/>
      <name val="Arial"/>
      <family val="2"/>
    </font>
    <font>
      <b/>
      <u/>
      <sz val="11"/>
      <name val="Arial"/>
      <family val="2"/>
    </font>
    <font>
      <sz val="11"/>
      <name val="Arial"/>
      <family val="2"/>
    </font>
    <font>
      <b/>
      <sz val="11"/>
      <color rgb="FFFF0000"/>
      <name val="Arial"/>
      <family val="2"/>
    </font>
    <font>
      <b/>
      <sz val="14"/>
      <name val="Arial"/>
      <family val="2"/>
    </font>
    <font>
      <b/>
      <sz val="14"/>
      <color rgb="FFFF0000"/>
      <name val="Arial"/>
      <family val="2"/>
    </font>
    <font>
      <b/>
      <sz val="10"/>
      <color rgb="FFFF0000"/>
      <name val="Arial"/>
      <family val="2"/>
    </font>
    <font>
      <sz val="11"/>
      <color theme="1"/>
      <name val="Arial"/>
      <family val="2"/>
    </font>
    <font>
      <sz val="9"/>
      <name val="Arial"/>
      <family val="2"/>
    </font>
    <font>
      <sz val="9"/>
      <color rgb="FFFF0000"/>
      <name val="Arial"/>
      <family val="2"/>
    </font>
    <font>
      <b/>
      <sz val="9"/>
      <name val="Arial"/>
      <family val="2"/>
    </font>
    <font>
      <sz val="11"/>
      <color rgb="FFFF0000"/>
      <name val="Arial"/>
      <family val="2"/>
    </font>
    <font>
      <b/>
      <i/>
      <sz val="12"/>
      <color rgb="FFFF0000"/>
      <name val="Arial"/>
      <family val="2"/>
    </font>
    <font>
      <sz val="11"/>
      <color rgb="FF000000"/>
      <name val="Arial"/>
      <family val="2"/>
    </font>
    <font>
      <i/>
      <sz val="11"/>
      <color theme="1"/>
      <name val="Calibri"/>
      <family val="2"/>
      <scheme val="minor"/>
    </font>
    <font>
      <b/>
      <sz val="12"/>
      <name val="Arial"/>
      <family val="2"/>
    </font>
    <font>
      <b/>
      <sz val="11"/>
      <color theme="1"/>
      <name val="Calibri"/>
      <family val="2"/>
      <scheme val="minor"/>
    </font>
    <font>
      <b/>
      <sz val="12"/>
      <color theme="1"/>
      <name val="Arial"/>
      <family val="2"/>
    </font>
    <font>
      <i/>
      <sz val="11"/>
      <name val="Arial"/>
      <family val="2"/>
    </font>
    <font>
      <sz val="11"/>
      <color theme="8"/>
      <name val="Arial"/>
      <family val="2"/>
    </font>
    <font>
      <b/>
      <sz val="11"/>
      <color rgb="FF00B050"/>
      <name val="Arial"/>
      <family val="2"/>
    </font>
    <font>
      <strike/>
      <sz val="11"/>
      <name val="Arial"/>
      <family val="2"/>
    </font>
    <font>
      <b/>
      <sz val="11"/>
      <color theme="3"/>
      <name val="Arial"/>
      <family val="2"/>
    </font>
    <font>
      <u/>
      <sz val="11"/>
      <color theme="10"/>
      <name val="Calibri"/>
      <family val="2"/>
      <scheme val="minor"/>
    </font>
    <font>
      <sz val="12"/>
      <name val="Arial"/>
      <family val="2"/>
    </font>
    <font>
      <sz val="11"/>
      <color theme="1"/>
      <name val="Calibri"/>
      <family val="2"/>
    </font>
    <font>
      <sz val="9"/>
      <color indexed="81"/>
      <name val="Tahoma"/>
      <family val="2"/>
    </font>
    <font>
      <b/>
      <sz val="9"/>
      <color indexed="81"/>
      <name val="Tahoma"/>
      <family val="2"/>
    </font>
    <font>
      <sz val="11"/>
      <color rgb="FF7030A0"/>
      <name val="Arial"/>
      <family val="2"/>
    </font>
    <font>
      <b/>
      <sz val="11"/>
      <color theme="1"/>
      <name val="Arial"/>
      <family val="2"/>
    </font>
    <font>
      <sz val="10"/>
      <color theme="1"/>
      <name val="Arial"/>
      <family val="2"/>
    </font>
    <font>
      <sz val="11"/>
      <name val="Calibri"/>
      <family val="2"/>
      <scheme val="minor"/>
    </font>
    <font>
      <sz val="11"/>
      <name val="Calibri"/>
      <family val="2"/>
    </font>
    <font>
      <b/>
      <sz val="18"/>
      <color theme="1"/>
      <name val="Arial"/>
      <family val="2"/>
    </font>
    <font>
      <b/>
      <sz val="14"/>
      <color theme="1"/>
      <name val="Arial"/>
      <family val="2"/>
    </font>
    <font>
      <b/>
      <sz val="18"/>
      <color theme="0"/>
      <name val="Arial"/>
      <family val="2"/>
    </font>
    <font>
      <b/>
      <sz val="14"/>
      <color theme="0"/>
      <name val="Arial"/>
      <family val="2"/>
    </font>
    <font>
      <u/>
      <sz val="11"/>
      <color theme="10"/>
      <name val="Arial"/>
      <family val="2"/>
    </font>
    <font>
      <sz val="10"/>
      <name val="Arial"/>
      <family val="2"/>
    </font>
    <font>
      <sz val="11"/>
      <color rgb="FF0000FF"/>
      <name val="Arial"/>
      <family val="2"/>
    </font>
    <font>
      <u/>
      <sz val="11"/>
      <color theme="1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rgb="FFFCD5B4"/>
        <bgColor rgb="FF000000"/>
      </patternFill>
    </fill>
    <fill>
      <patternFill patternType="solid">
        <fgColor rgb="FFE4DFEC"/>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6"/>
        <bgColor indexed="64"/>
      </patternFill>
    </fill>
    <fill>
      <patternFill patternType="solid">
        <fgColor rgb="FF003F72"/>
        <bgColor indexed="64"/>
      </patternFill>
    </fill>
    <fill>
      <patternFill patternType="solid">
        <fgColor rgb="FFD9E1F2"/>
        <bgColor indexed="64"/>
      </patternFill>
    </fill>
  </fills>
  <borders count="5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style="thin">
        <color auto="1"/>
      </top>
      <bottom/>
      <diagonal/>
    </border>
    <border>
      <left style="thin">
        <color auto="1"/>
      </left>
      <right style="medium">
        <color auto="1"/>
      </right>
      <top/>
      <bottom/>
      <diagonal/>
    </border>
    <border>
      <left style="thin">
        <color auto="1"/>
      </left>
      <right style="thin">
        <color auto="1"/>
      </right>
      <top style="thin">
        <color auto="1"/>
      </top>
      <bottom/>
      <diagonal/>
    </border>
    <border>
      <left/>
      <right/>
      <top style="medium">
        <color auto="1"/>
      </top>
      <bottom/>
      <diagonal/>
    </border>
    <border>
      <left style="medium">
        <color rgb="FF80A0B8"/>
      </left>
      <right style="medium">
        <color rgb="FF80A0B8"/>
      </right>
      <top style="medium">
        <color rgb="FF80A0B8"/>
      </top>
      <bottom style="medium">
        <color rgb="FF80A0B8"/>
      </bottom>
      <diagonal/>
    </border>
    <border>
      <left style="medium">
        <color rgb="FF80A0B8"/>
      </left>
      <right style="medium">
        <color rgb="FF80A0B8"/>
      </right>
      <top style="medium">
        <color rgb="FF80A0B8"/>
      </top>
      <bottom/>
      <diagonal/>
    </border>
    <border>
      <left style="medium">
        <color rgb="FF80A0B8"/>
      </left>
      <right style="medium">
        <color rgb="FF80A0B8"/>
      </right>
      <top/>
      <bottom style="medium">
        <color rgb="FF80A0B8"/>
      </bottom>
      <diagonal/>
    </border>
  </borders>
  <cellStyleXfs count="23">
    <xf numFmtId="0" fontId="0" fillId="0" borderId="0"/>
    <xf numFmtId="9" fontId="1" fillId="0" borderId="0" applyFont="0" applyFill="0" applyBorder="0" applyAlignment="0" applyProtection="0"/>
    <xf numFmtId="0" fontId="9" fillId="0" borderId="0"/>
    <xf numFmtId="0" fontId="25" fillId="0" borderId="0" applyNumberFormat="0" applyFill="0" applyBorder="0" applyAlignment="0" applyProtection="0"/>
    <xf numFmtId="0" fontId="40" fillId="0" borderId="0"/>
    <xf numFmtId="0" fontId="40" fillId="0" borderId="0"/>
    <xf numFmtId="9" fontId="9"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349">
    <xf numFmtId="0" fontId="0" fillId="0" borderId="0" xfId="0"/>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vertical="center" wrapText="1"/>
    </xf>
    <xf numFmtId="0" fontId="9" fillId="0" borderId="0" xfId="0" applyFont="1" applyProtection="1"/>
    <xf numFmtId="0" fontId="13" fillId="0" borderId="0" xfId="0" applyFont="1" applyAlignment="1" applyProtection="1"/>
    <xf numFmtId="0" fontId="13" fillId="0" borderId="0" xfId="0" applyFont="1" applyProtection="1"/>
    <xf numFmtId="0" fontId="9" fillId="0" borderId="0" xfId="0" applyFont="1" applyAlignment="1" applyProtection="1">
      <alignment vertical="center"/>
    </xf>
    <xf numFmtId="0" fontId="13" fillId="0" borderId="0" xfId="0" applyFont="1" applyAlignment="1" applyProtection="1">
      <alignment vertical="center"/>
    </xf>
    <xf numFmtId="0" fontId="9" fillId="0" borderId="0" xfId="0" applyFont="1" applyAlignment="1" applyProtection="1">
      <alignment vertical="center" wrapText="1"/>
    </xf>
    <xf numFmtId="0" fontId="6" fillId="0" borderId="0" xfId="2" applyFont="1" applyFill="1" applyBorder="1" applyAlignment="1">
      <alignment horizontal="left" vertical="center" wrapText="1"/>
    </xf>
    <xf numFmtId="0" fontId="7" fillId="0" borderId="0" xfId="2" applyFont="1" applyFill="1" applyBorder="1" applyAlignment="1">
      <alignment horizontal="center" vertical="center" wrapText="1"/>
    </xf>
    <xf numFmtId="0" fontId="8" fillId="0" borderId="0" xfId="2" applyFont="1" applyFill="1" applyBorder="1" applyAlignment="1">
      <alignment vertical="center" wrapText="1"/>
    </xf>
    <xf numFmtId="0" fontId="6" fillId="0" borderId="0" xfId="2" applyFont="1" applyFill="1" applyBorder="1" applyAlignment="1">
      <alignment vertical="center" wrapText="1"/>
    </xf>
    <xf numFmtId="0" fontId="15" fillId="0" borderId="0" xfId="2" applyFont="1" applyFill="1" applyBorder="1" applyAlignment="1">
      <alignment wrapText="1"/>
    </xf>
    <xf numFmtId="0" fontId="18" fillId="0" borderId="0" xfId="0" applyFont="1"/>
    <xf numFmtId="0" fontId="15" fillId="0" borderId="0" xfId="2" applyFont="1" applyFill="1" applyBorder="1" applyAlignment="1" applyProtection="1">
      <alignment vertical="center" wrapText="1"/>
      <protection locked="0"/>
    </xf>
    <xf numFmtId="0" fontId="15" fillId="0" borderId="0" xfId="2" applyFont="1" applyFill="1" applyBorder="1" applyAlignment="1" applyProtection="1">
      <alignment wrapText="1"/>
      <protection locked="0"/>
    </xf>
    <xf numFmtId="0" fontId="9" fillId="0" borderId="0" xfId="0" applyFont="1" applyAlignment="1" applyProtection="1">
      <alignment vertical="center" wrapText="1"/>
      <protection locked="0"/>
    </xf>
    <xf numFmtId="0" fontId="2" fillId="2" borderId="7" xfId="0" applyFont="1" applyFill="1" applyBorder="1" applyAlignment="1" applyProtection="1">
      <alignment horizontal="left" vertical="center" wrapText="1"/>
      <protection locked="0"/>
    </xf>
    <xf numFmtId="0" fontId="2" fillId="3" borderId="10"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0" fillId="2" borderId="7"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center"/>
      <protection locked="0"/>
    </xf>
    <xf numFmtId="0" fontId="4" fillId="2" borderId="12" xfId="0" applyFont="1" applyFill="1" applyBorder="1" applyAlignment="1" applyProtection="1">
      <alignment vertical="center" wrapText="1"/>
      <protection locked="0"/>
    </xf>
    <xf numFmtId="0" fontId="4" fillId="2" borderId="8"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center"/>
      <protection locked="0"/>
    </xf>
    <xf numFmtId="0" fontId="4" fillId="2" borderId="39" xfId="0" applyFont="1" applyFill="1" applyBorder="1" applyAlignment="1" applyProtection="1">
      <alignment horizontal="center" vertical="center" wrapText="1"/>
      <protection locked="0"/>
    </xf>
    <xf numFmtId="0" fontId="9" fillId="0" borderId="0" xfId="0" applyFont="1"/>
    <xf numFmtId="4" fontId="0" fillId="0" borderId="0" xfId="0" applyNumberFormat="1" applyFont="1" applyProtection="1"/>
    <xf numFmtId="0" fontId="4" fillId="6" borderId="8" xfId="0" applyFont="1" applyFill="1" applyBorder="1" applyAlignment="1" applyProtection="1">
      <alignment vertical="center" wrapText="1"/>
      <protection locked="0"/>
    </xf>
    <xf numFmtId="0" fontId="4" fillId="6" borderId="13" xfId="0" applyFont="1" applyFill="1" applyBorder="1" applyAlignment="1" applyProtection="1">
      <alignment vertical="center" wrapText="1"/>
      <protection locked="0"/>
    </xf>
    <xf numFmtId="3" fontId="4" fillId="9"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0" fontId="20" fillId="6" borderId="26" xfId="0" applyFont="1" applyFill="1" applyBorder="1" applyAlignment="1" applyProtection="1">
      <alignment vertical="center" wrapText="1"/>
      <protection locked="0"/>
    </xf>
    <xf numFmtId="0" fontId="20" fillId="6" borderId="13" xfId="0" applyFont="1" applyFill="1" applyBorder="1" applyAlignment="1" applyProtection="1">
      <alignment vertical="center" wrapText="1"/>
      <protection locked="0"/>
    </xf>
    <xf numFmtId="3" fontId="4" fillId="9" borderId="8" xfId="0" applyNumberFormat="1" applyFont="1" applyFill="1" applyBorder="1" applyAlignment="1" applyProtection="1">
      <alignment horizontal="right" vertical="center" wrapText="1"/>
    </xf>
    <xf numFmtId="9" fontId="4" fillId="9" borderId="8" xfId="1" applyFont="1" applyFill="1" applyBorder="1" applyAlignment="1" applyProtection="1">
      <alignment horizontal="right" vertical="center" wrapText="1"/>
    </xf>
    <xf numFmtId="0" fontId="4" fillId="6" borderId="41" xfId="0" applyFont="1" applyFill="1" applyBorder="1" applyAlignment="1" applyProtection="1">
      <alignment vertical="center" wrapText="1"/>
      <protection locked="0"/>
    </xf>
    <xf numFmtId="9" fontId="4" fillId="9" borderId="40" xfId="1" applyFont="1" applyFill="1" applyBorder="1" applyAlignment="1" applyProtection="1">
      <alignment horizontal="right" vertical="center" wrapText="1"/>
    </xf>
    <xf numFmtId="0" fontId="4" fillId="6" borderId="8" xfId="0" applyFont="1" applyFill="1" applyBorder="1" applyAlignment="1" applyProtection="1">
      <alignment horizontal="left" vertical="center" wrapText="1"/>
      <protection locked="0"/>
    </xf>
    <xf numFmtId="0" fontId="4" fillId="6" borderId="28" xfId="0" applyFont="1" applyFill="1" applyBorder="1" applyAlignment="1" applyProtection="1">
      <alignment vertical="center" wrapText="1"/>
      <protection locked="0"/>
    </xf>
    <xf numFmtId="0" fontId="4" fillId="6" borderId="11" xfId="0" applyFont="1" applyFill="1" applyBorder="1" applyAlignment="1" applyProtection="1">
      <alignment vertical="center" wrapText="1"/>
      <protection locked="0"/>
    </xf>
    <xf numFmtId="9" fontId="4" fillId="9" borderId="8" xfId="1" applyFont="1" applyFill="1" applyBorder="1" applyAlignment="1" applyProtection="1">
      <alignment vertical="center" wrapText="1"/>
    </xf>
    <xf numFmtId="0" fontId="2" fillId="3" borderId="12" xfId="0" applyFont="1" applyFill="1" applyBorder="1" applyAlignment="1" applyProtection="1">
      <alignment vertical="center"/>
      <protection locked="0"/>
    </xf>
    <xf numFmtId="0" fontId="9" fillId="2" borderId="8" xfId="2" applyFill="1" applyBorder="1" applyAlignment="1" applyProtection="1">
      <alignment horizontal="left" vertical="top"/>
    </xf>
    <xf numFmtId="0" fontId="9" fillId="0" borderId="0" xfId="2" applyAlignment="1" applyProtection="1">
      <alignment horizontal="left" vertical="top"/>
    </xf>
    <xf numFmtId="0" fontId="9" fillId="7" borderId="0" xfId="2" applyFill="1" applyBorder="1" applyAlignment="1" applyProtection="1">
      <alignment horizontal="left" vertical="top"/>
    </xf>
    <xf numFmtId="0" fontId="9" fillId="0" borderId="0" xfId="2" applyAlignment="1" applyProtection="1">
      <alignment vertical="top"/>
    </xf>
    <xf numFmtId="0" fontId="9" fillId="0" borderId="0" xfId="2" applyAlignment="1" applyProtection="1">
      <alignment horizontal="center" vertical="top"/>
    </xf>
    <xf numFmtId="0" fontId="9" fillId="0" borderId="0" xfId="2" applyFill="1" applyAlignment="1" applyProtection="1">
      <alignment horizontal="center" vertical="top"/>
    </xf>
    <xf numFmtId="0" fontId="9" fillId="0" borderId="0" xfId="2" applyAlignment="1">
      <alignment vertical="top"/>
    </xf>
    <xf numFmtId="0" fontId="9" fillId="2" borderId="25" xfId="2" applyFill="1" applyBorder="1" applyAlignment="1" applyProtection="1">
      <alignment horizontal="left" vertical="top"/>
    </xf>
    <xf numFmtId="0" fontId="9" fillId="0" borderId="0" xfId="2" applyFill="1" applyAlignment="1">
      <alignment vertical="top"/>
    </xf>
    <xf numFmtId="0" fontId="9" fillId="7" borderId="0" xfId="2" applyFill="1" applyAlignment="1">
      <alignment vertical="top"/>
    </xf>
    <xf numFmtId="0" fontId="9" fillId="6" borderId="0" xfId="2" applyFill="1" applyAlignment="1">
      <alignment vertical="top"/>
    </xf>
    <xf numFmtId="0" fontId="4" fillId="2" borderId="8" xfId="0" applyFont="1" applyFill="1" applyBorder="1" applyAlignment="1" applyProtection="1">
      <alignment horizontal="left" vertical="center" wrapText="1"/>
      <protection locked="0"/>
    </xf>
    <xf numFmtId="0" fontId="9" fillId="11" borderId="8" xfId="2" applyFill="1" applyBorder="1" applyAlignment="1" applyProtection="1">
      <alignment horizontal="left" vertical="top"/>
    </xf>
    <xf numFmtId="0" fontId="9" fillId="11" borderId="9" xfId="2" applyFill="1" applyBorder="1" applyAlignment="1" applyProtection="1">
      <alignment horizontal="left" vertical="top"/>
    </xf>
    <xf numFmtId="0" fontId="18" fillId="0" borderId="0" xfId="0" applyFont="1" applyFill="1"/>
    <xf numFmtId="0" fontId="9" fillId="2" borderId="9" xfId="2" applyFill="1" applyBorder="1" applyAlignment="1" applyProtection="1">
      <alignment horizontal="left" vertical="top"/>
    </xf>
    <xf numFmtId="0" fontId="0" fillId="12" borderId="0" xfId="0" applyFill="1"/>
    <xf numFmtId="0" fontId="1" fillId="0" borderId="0" xfId="0" applyFont="1"/>
    <xf numFmtId="0" fontId="0" fillId="0" borderId="0" xfId="0" applyFill="1"/>
    <xf numFmtId="0" fontId="1" fillId="0" borderId="0" xfId="0" applyFont="1" applyFill="1"/>
    <xf numFmtId="0" fontId="0" fillId="3" borderId="0" xfId="0" applyFill="1"/>
    <xf numFmtId="0" fontId="4" fillId="0" borderId="0" xfId="2" applyFont="1" applyFill="1" applyAlignment="1">
      <alignment vertical="top"/>
    </xf>
    <xf numFmtId="0" fontId="9" fillId="6" borderId="0" xfId="2" applyFill="1"/>
    <xf numFmtId="0" fontId="24" fillId="6" borderId="8" xfId="2" applyFont="1" applyFill="1" applyBorder="1"/>
    <xf numFmtId="0" fontId="0" fillId="0" borderId="0" xfId="0" applyAlignment="1">
      <alignment vertical="top"/>
    </xf>
    <xf numFmtId="0" fontId="0" fillId="0" borderId="0" xfId="0" applyFill="1" applyAlignment="1">
      <alignment vertical="top"/>
    </xf>
    <xf numFmtId="0" fontId="16" fillId="6" borderId="8" xfId="2" applyFont="1" applyFill="1" applyBorder="1" applyProtection="1">
      <protection locked="0"/>
    </xf>
    <xf numFmtId="0" fontId="6" fillId="0" borderId="0" xfId="2" applyFont="1" applyFill="1" applyBorder="1" applyAlignment="1" applyProtection="1">
      <alignment horizontal="left" vertical="center" wrapText="1"/>
    </xf>
    <xf numFmtId="0" fontId="7" fillId="0" borderId="0" xfId="2" applyFont="1" applyFill="1" applyBorder="1" applyAlignment="1" applyProtection="1">
      <alignment horizontal="center" vertical="center" wrapText="1"/>
    </xf>
    <xf numFmtId="0" fontId="8" fillId="0" borderId="0"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15" fillId="0" borderId="0" xfId="2" applyFont="1" applyFill="1" applyBorder="1" applyAlignment="1" applyProtection="1">
      <alignment wrapText="1"/>
    </xf>
    <xf numFmtId="0" fontId="9" fillId="0" borderId="0" xfId="0" applyFont="1" applyAlignment="1" applyProtection="1">
      <alignment wrapText="1"/>
    </xf>
    <xf numFmtId="0" fontId="9" fillId="6" borderId="0" xfId="0" applyFont="1" applyFill="1" applyAlignment="1" applyProtection="1">
      <alignment vertical="center" wrapText="1"/>
    </xf>
    <xf numFmtId="0" fontId="2" fillId="2" borderId="7"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xf>
    <xf numFmtId="0" fontId="20" fillId="2" borderId="7" xfId="0" applyFont="1" applyFill="1" applyBorder="1" applyAlignment="1" applyProtection="1">
      <alignment horizontal="left" vertical="center" wrapText="1"/>
    </xf>
    <xf numFmtId="0" fontId="4" fillId="2" borderId="12" xfId="0" applyFont="1" applyFill="1" applyBorder="1" applyAlignment="1" applyProtection="1">
      <alignment vertical="center" wrapText="1"/>
    </xf>
    <xf numFmtId="0" fontId="21" fillId="0" borderId="0" xfId="0" applyFont="1" applyAlignment="1" applyProtection="1">
      <alignment vertical="center" wrapText="1"/>
    </xf>
    <xf numFmtId="0" fontId="2" fillId="3" borderId="12" xfId="0" applyFont="1" applyFill="1" applyBorder="1" applyAlignment="1" applyProtection="1">
      <alignment vertical="center" wrapText="1"/>
    </xf>
    <xf numFmtId="0" fontId="4" fillId="2" borderId="24" xfId="0" applyFont="1" applyFill="1" applyBorder="1" applyAlignment="1" applyProtection="1">
      <alignment vertical="center" wrapText="1"/>
    </xf>
    <xf numFmtId="0" fontId="4" fillId="2" borderId="25" xfId="0" applyFont="1" applyFill="1" applyBorder="1" applyAlignment="1" applyProtection="1">
      <alignment horizontal="center" vertical="center" wrapText="1"/>
    </xf>
    <xf numFmtId="0" fontId="4" fillId="2" borderId="4"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4" borderId="12" xfId="0" applyFont="1" applyFill="1" applyBorder="1" applyAlignment="1" applyProtection="1">
      <alignment horizontal="left" vertical="center"/>
    </xf>
    <xf numFmtId="0" fontId="2" fillId="4" borderId="10" xfId="0" applyFont="1" applyFill="1" applyBorder="1" applyAlignment="1" applyProtection="1">
      <alignment horizontal="left" vertical="center"/>
    </xf>
    <xf numFmtId="0" fontId="2" fillId="4" borderId="11" xfId="0" applyFont="1" applyFill="1" applyBorder="1" applyAlignment="1" applyProtection="1">
      <alignment horizontal="left" vertical="center"/>
    </xf>
    <xf numFmtId="0" fontId="4" fillId="4" borderId="25"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xf>
    <xf numFmtId="0" fontId="20" fillId="2" borderId="7" xfId="0" applyFont="1" applyFill="1" applyBorder="1" applyAlignment="1" applyProtection="1">
      <alignment vertical="center" wrapText="1"/>
    </xf>
    <xf numFmtId="0" fontId="5" fillId="0" borderId="27" xfId="0" applyFont="1" applyBorder="1" applyAlignment="1" applyProtection="1">
      <alignment vertical="center" wrapText="1"/>
    </xf>
    <xf numFmtId="0" fontId="4" fillId="2" borderId="39" xfId="0" applyFont="1" applyFill="1" applyBorder="1" applyAlignment="1" applyProtection="1">
      <alignment horizontal="center" vertical="center" wrapText="1"/>
    </xf>
    <xf numFmtId="0" fontId="9" fillId="2" borderId="32"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3" borderId="10"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wrapText="1"/>
    </xf>
    <xf numFmtId="0" fontId="22" fillId="0" borderId="0" xfId="0" applyFont="1" applyFill="1" applyAlignment="1" applyProtection="1">
      <alignment wrapText="1"/>
    </xf>
    <xf numFmtId="0" fontId="4" fillId="2" borderId="7" xfId="0" applyFont="1" applyFill="1" applyBorder="1" applyAlignment="1" applyProtection="1">
      <alignment vertical="center" wrapText="1"/>
    </xf>
    <xf numFmtId="0" fontId="4" fillId="2" borderId="7" xfId="0" applyFont="1" applyFill="1" applyBorder="1" applyAlignment="1" applyProtection="1">
      <alignment horizontal="left" vertical="center" wrapText="1"/>
    </xf>
    <xf numFmtId="0" fontId="19" fillId="2" borderId="22" xfId="0" applyFont="1" applyFill="1" applyBorder="1" applyAlignment="1" applyProtection="1">
      <alignment vertical="center"/>
    </xf>
    <xf numFmtId="0" fontId="15" fillId="0" borderId="0" xfId="2" applyFont="1" applyFill="1" applyBorder="1" applyAlignment="1" applyProtection="1">
      <alignment vertical="center" wrapText="1"/>
    </xf>
    <xf numFmtId="0" fontId="2" fillId="3" borderId="12" xfId="0" applyFont="1" applyFill="1" applyBorder="1" applyAlignment="1" applyProtection="1">
      <alignment vertical="center"/>
    </xf>
    <xf numFmtId="0" fontId="20" fillId="2" borderId="8" xfId="0" applyFont="1" applyFill="1" applyBorder="1" applyAlignment="1" applyProtection="1">
      <alignment horizontal="left" vertical="center" wrapText="1"/>
    </xf>
    <xf numFmtId="0" fontId="13" fillId="0" borderId="0" xfId="2" applyFont="1" applyFill="1" applyAlignment="1">
      <alignment vertical="top"/>
    </xf>
    <xf numFmtId="0" fontId="9" fillId="0" borderId="0" xfId="2" applyFont="1" applyFill="1" applyAlignment="1">
      <alignment vertical="top"/>
    </xf>
    <xf numFmtId="0" fontId="0" fillId="0" borderId="0" xfId="0" applyFill="1" applyAlignment="1">
      <alignment vertical="top" wrapText="1"/>
    </xf>
    <xf numFmtId="0" fontId="27" fillId="0" borderId="0" xfId="0" applyFont="1" applyFill="1" applyAlignment="1">
      <alignment vertical="top" wrapText="1"/>
    </xf>
    <xf numFmtId="0" fontId="4" fillId="3" borderId="11" xfId="0" applyFont="1" applyFill="1" applyBorder="1" applyAlignment="1" applyProtection="1">
      <alignment vertical="center" wrapText="1"/>
    </xf>
    <xf numFmtId="0" fontId="4" fillId="6" borderId="0" xfId="0" applyFont="1" applyFill="1" applyAlignment="1" applyProtection="1">
      <alignment vertical="center" wrapText="1"/>
    </xf>
    <xf numFmtId="0" fontId="4" fillId="6" borderId="28" xfId="0" applyFont="1" applyFill="1" applyBorder="1" applyAlignment="1" applyProtection="1">
      <alignment vertical="center" wrapText="1"/>
    </xf>
    <xf numFmtId="0" fontId="4" fillId="0" borderId="13"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6" borderId="13" xfId="0" applyFont="1" applyFill="1" applyBorder="1" applyAlignment="1" applyProtection="1">
      <alignment vertical="center" wrapText="1"/>
      <protection locked="0"/>
    </xf>
    <xf numFmtId="0" fontId="4" fillId="0" borderId="0" xfId="0" applyFont="1" applyAlignment="1" applyProtection="1">
      <alignment vertical="center" wrapText="1"/>
    </xf>
    <xf numFmtId="3" fontId="4" fillId="6" borderId="8" xfId="1" applyNumberFormat="1" applyFont="1" applyFill="1" applyBorder="1" applyAlignment="1" applyProtection="1">
      <alignment vertical="center" wrapText="1"/>
      <protection locked="0"/>
    </xf>
    <xf numFmtId="3" fontId="2" fillId="3" borderId="10" xfId="0" applyNumberFormat="1" applyFont="1" applyFill="1" applyBorder="1" applyAlignment="1" applyProtection="1">
      <alignment horizontal="left" vertical="center"/>
    </xf>
    <xf numFmtId="0" fontId="4" fillId="6" borderId="0" xfId="0" applyFont="1" applyFill="1" applyAlignment="1" applyProtection="1">
      <alignment vertical="center" wrapText="1"/>
      <protection locked="0"/>
    </xf>
    <xf numFmtId="0" fontId="2" fillId="3" borderId="11" xfId="0" applyFont="1" applyFill="1" applyBorder="1" applyAlignment="1" applyProtection="1">
      <alignment vertical="center"/>
    </xf>
    <xf numFmtId="0" fontId="4" fillId="0" borderId="0" xfId="0" applyFont="1" applyProtection="1"/>
    <xf numFmtId="0" fontId="4" fillId="2" borderId="36" xfId="0" applyFont="1" applyFill="1" applyBorder="1" applyAlignment="1" applyProtection="1">
      <alignment vertical="center" wrapText="1"/>
    </xf>
    <xf numFmtId="0" fontId="4" fillId="6" borderId="11" xfId="0" applyFont="1" applyFill="1" applyBorder="1" applyAlignment="1" applyProtection="1">
      <alignment wrapText="1"/>
      <protection locked="0"/>
    </xf>
    <xf numFmtId="3" fontId="4" fillId="6" borderId="8" xfId="1" applyNumberFormat="1" applyFont="1" applyFill="1" applyBorder="1" applyAlignment="1" applyProtection="1">
      <alignment horizontal="right" vertical="center" wrapText="1"/>
      <protection locked="0"/>
    </xf>
    <xf numFmtId="0" fontId="2" fillId="6" borderId="11" xfId="0" applyFont="1" applyFill="1" applyBorder="1" applyAlignment="1" applyProtection="1">
      <alignment horizontal="left" vertical="center" wrapText="1"/>
      <protection locked="0"/>
    </xf>
    <xf numFmtId="3" fontId="4" fillId="9" borderId="8" xfId="1" applyNumberFormat="1" applyFont="1" applyFill="1" applyBorder="1" applyAlignment="1" applyProtection="1">
      <alignment horizontal="right" vertical="center" wrapText="1"/>
    </xf>
    <xf numFmtId="0" fontId="4" fillId="2" borderId="36" xfId="0" applyFont="1" applyFill="1" applyBorder="1" applyAlignment="1" applyProtection="1">
      <alignment horizontal="left" vertical="center" wrapText="1"/>
    </xf>
    <xf numFmtId="0" fontId="4" fillId="6" borderId="0" xfId="0" applyFont="1" applyFill="1" applyProtection="1"/>
    <xf numFmtId="3" fontId="4" fillId="9" borderId="8" xfId="1" applyNumberFormat="1" applyFont="1" applyFill="1" applyBorder="1" applyAlignment="1" applyProtection="1">
      <alignment vertical="center" wrapText="1"/>
    </xf>
    <xf numFmtId="0" fontId="4" fillId="2" borderId="36" xfId="0" applyFont="1" applyFill="1" applyBorder="1" applyAlignment="1" applyProtection="1">
      <alignment horizontal="left" vertical="center" wrapText="1"/>
      <protection locked="0"/>
    </xf>
    <xf numFmtId="0" fontId="4" fillId="0" borderId="0" xfId="0" applyFont="1"/>
    <xf numFmtId="3" fontId="4" fillId="6" borderId="8" xfId="1"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0" fontId="4" fillId="2" borderId="32"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4" fillId="6" borderId="0" xfId="0" applyFont="1" applyFill="1" applyBorder="1" applyAlignment="1" applyProtection="1">
      <alignment vertical="center" wrapText="1"/>
      <protection locked="0"/>
    </xf>
    <xf numFmtId="0" fontId="20" fillId="2" borderId="14" xfId="0" applyFont="1" applyFill="1" applyBorder="1" applyAlignment="1" applyProtection="1">
      <alignment horizontal="left" vertical="center" wrapText="1"/>
    </xf>
    <xf numFmtId="0" fontId="2" fillId="2" borderId="20" xfId="0" applyFont="1" applyFill="1" applyBorder="1" applyAlignment="1" applyProtection="1">
      <alignment horizontal="center" vertical="center" wrapText="1"/>
    </xf>
    <xf numFmtId="0" fontId="20" fillId="6"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xf>
    <xf numFmtId="0" fontId="4" fillId="3" borderId="10" xfId="0" applyFont="1" applyFill="1" applyBorder="1" applyAlignment="1" applyProtection="1">
      <alignment horizontal="right" vertical="center" wrapText="1"/>
    </xf>
    <xf numFmtId="0" fontId="4" fillId="6" borderId="27" xfId="0" applyFont="1" applyFill="1" applyBorder="1" applyAlignment="1" applyProtection="1">
      <alignment vertical="center" wrapText="1"/>
    </xf>
    <xf numFmtId="0" fontId="4" fillId="6" borderId="0" xfId="0" applyFont="1" applyFill="1" applyBorder="1" applyAlignment="1" applyProtection="1">
      <alignment vertical="center" wrapText="1"/>
    </xf>
    <xf numFmtId="0" fontId="20" fillId="2" borderId="14" xfId="0" applyFont="1" applyFill="1" applyBorder="1" applyAlignment="1" applyProtection="1">
      <alignment vertical="center" wrapText="1"/>
    </xf>
    <xf numFmtId="0" fontId="2" fillId="3" borderId="10" xfId="0" applyFont="1" applyFill="1" applyBorder="1" applyAlignment="1" applyProtection="1">
      <alignment vertical="center"/>
    </xf>
    <xf numFmtId="0" fontId="4" fillId="2" borderId="32" xfId="0" applyFont="1" applyFill="1" applyBorder="1" applyAlignment="1" applyProtection="1">
      <alignment vertical="center" wrapText="1"/>
    </xf>
    <xf numFmtId="0" fontId="2" fillId="2" borderId="7" xfId="0" applyFont="1" applyFill="1" applyBorder="1" applyAlignment="1" applyProtection="1">
      <alignment vertical="center"/>
    </xf>
    <xf numFmtId="0" fontId="17" fillId="2" borderId="37" xfId="0" applyFont="1" applyFill="1" applyBorder="1" applyAlignment="1" applyProtection="1">
      <alignment horizontal="left" vertical="center"/>
    </xf>
    <xf numFmtId="0" fontId="17" fillId="2" borderId="37"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center" vertical="center" wrapText="1"/>
      <protection locked="0"/>
    </xf>
    <xf numFmtId="0" fontId="9" fillId="6" borderId="0" xfId="0" applyFont="1" applyFill="1"/>
    <xf numFmtId="0" fontId="4" fillId="6" borderId="0" xfId="0" applyFont="1" applyFill="1"/>
    <xf numFmtId="0" fontId="15" fillId="0" borderId="0" xfId="0" applyFont="1" applyAlignment="1">
      <alignment vertical="center"/>
    </xf>
    <xf numFmtId="0" fontId="4" fillId="6" borderId="11" xfId="0" applyFont="1" applyFill="1" applyBorder="1" applyAlignment="1" applyProtection="1">
      <alignment horizontal="left" vertical="center" wrapText="1"/>
      <protection locked="0"/>
    </xf>
    <xf numFmtId="0" fontId="15" fillId="0" borderId="0" xfId="2" applyFont="1" applyFill="1" applyBorder="1" applyAlignment="1" applyProtection="1">
      <alignment horizontal="left" vertical="center" wrapText="1"/>
    </xf>
    <xf numFmtId="0" fontId="9" fillId="0" borderId="0" xfId="2" applyFill="1" applyAlignment="1">
      <alignment vertical="top" wrapText="1"/>
    </xf>
    <xf numFmtId="0" fontId="9" fillId="6" borderId="0" xfId="0" applyFont="1" applyFill="1" applyAlignment="1" applyProtection="1">
      <alignment vertical="center" wrapText="1"/>
      <protection locked="0"/>
    </xf>
    <xf numFmtId="0" fontId="31" fillId="2" borderId="8" xfId="0" applyFont="1" applyFill="1" applyBorder="1" applyAlignment="1" applyProtection="1">
      <alignment horizontal="center" vertical="center" wrapText="1"/>
    </xf>
    <xf numFmtId="0" fontId="31" fillId="3" borderId="12" xfId="0" applyFont="1" applyFill="1" applyBorder="1" applyAlignment="1" applyProtection="1">
      <alignment horizontal="left" vertical="center"/>
    </xf>
    <xf numFmtId="0" fontId="31" fillId="3" borderId="10" xfId="0" applyFont="1" applyFill="1" applyBorder="1" applyAlignment="1" applyProtection="1">
      <alignment horizontal="left" vertical="center"/>
    </xf>
    <xf numFmtId="0" fontId="9" fillId="2" borderId="8" xfId="0" applyFont="1" applyFill="1" applyBorder="1" applyAlignment="1" applyProtection="1">
      <alignment horizontal="center" vertical="center" wrapText="1"/>
    </xf>
    <xf numFmtId="0" fontId="22" fillId="6" borderId="13" xfId="0" applyFont="1" applyFill="1" applyBorder="1" applyAlignment="1" applyProtection="1">
      <alignment vertical="center" wrapText="1"/>
      <protection locked="0"/>
    </xf>
    <xf numFmtId="3" fontId="9" fillId="6" borderId="8" xfId="0" applyNumberFormat="1" applyFont="1" applyFill="1" applyBorder="1" applyAlignment="1" applyProtection="1">
      <alignment horizontal="right" vertical="center" wrapText="1"/>
      <protection locked="0"/>
    </xf>
    <xf numFmtId="3" fontId="9" fillId="6" borderId="8" xfId="1" applyNumberFormat="1" applyFont="1" applyFill="1" applyBorder="1" applyAlignment="1" applyProtection="1">
      <alignment horizontal="right" vertical="center" wrapText="1"/>
      <protection locked="0"/>
    </xf>
    <xf numFmtId="0" fontId="31" fillId="4" borderId="12" xfId="0" applyFont="1" applyFill="1" applyBorder="1" applyAlignment="1" applyProtection="1">
      <alignment horizontal="left" vertical="center"/>
    </xf>
    <xf numFmtId="0" fontId="31" fillId="4" borderId="10" xfId="0" applyFont="1" applyFill="1" applyBorder="1" applyAlignment="1" applyProtection="1">
      <alignment horizontal="left" vertical="center"/>
    </xf>
    <xf numFmtId="0" fontId="9" fillId="2" borderId="25"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13" fillId="6" borderId="13" xfId="0" applyFont="1" applyFill="1" applyBorder="1" applyAlignment="1" applyProtection="1">
      <alignment vertical="center" wrapText="1"/>
      <protection locked="0"/>
    </xf>
    <xf numFmtId="0" fontId="31" fillId="13" borderId="0" xfId="0" applyFont="1" applyFill="1" applyAlignment="1" applyProtection="1">
      <alignment wrapText="1"/>
    </xf>
    <xf numFmtId="0" fontId="9" fillId="13" borderId="0" xfId="0" applyFont="1" applyFill="1" applyAlignment="1" applyProtection="1">
      <alignment wrapText="1"/>
    </xf>
    <xf numFmtId="0" fontId="9" fillId="0" borderId="8" xfId="0" applyFont="1" applyBorder="1" applyAlignment="1" applyProtection="1">
      <alignment horizontal="center" vertical="center" wrapText="1"/>
    </xf>
    <xf numFmtId="0" fontId="9" fillId="0" borderId="8" xfId="0" applyFont="1" applyBorder="1" applyAlignment="1" applyProtection="1">
      <alignment wrapText="1"/>
    </xf>
    <xf numFmtId="0" fontId="30" fillId="0" borderId="8" xfId="0" applyFont="1" applyBorder="1" applyAlignment="1" applyProtection="1">
      <alignment wrapText="1"/>
    </xf>
    <xf numFmtId="0" fontId="9" fillId="0" borderId="45" xfId="0" applyFont="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xf>
    <xf numFmtId="0" fontId="0" fillId="0" borderId="5" xfId="0" applyBorder="1" applyAlignment="1">
      <alignment wrapText="1"/>
    </xf>
    <xf numFmtId="0" fontId="5" fillId="0" borderId="4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3" fillId="10" borderId="0" xfId="2" applyFont="1" applyFill="1" applyAlignment="1">
      <alignment vertical="top"/>
    </xf>
    <xf numFmtId="0" fontId="9" fillId="10" borderId="0" xfId="2" applyFill="1" applyAlignment="1">
      <alignment vertical="top" wrapText="1"/>
    </xf>
    <xf numFmtId="0" fontId="15" fillId="10" borderId="0" xfId="0" applyFont="1" applyFill="1" applyAlignment="1">
      <alignment vertical="center"/>
    </xf>
    <xf numFmtId="0" fontId="9" fillId="10" borderId="0" xfId="2" applyFill="1" applyAlignment="1">
      <alignment vertical="top"/>
    </xf>
    <xf numFmtId="0" fontId="4" fillId="0" borderId="0" xfId="2" applyFont="1" applyFill="1" applyAlignment="1">
      <alignment vertical="top" wrapText="1"/>
    </xf>
    <xf numFmtId="0" fontId="4" fillId="2" borderId="8" xfId="0" applyFont="1" applyFill="1" applyBorder="1" applyAlignment="1" applyProtection="1">
      <alignment horizontal="left" vertical="center" wrapText="1"/>
    </xf>
    <xf numFmtId="0" fontId="4" fillId="6" borderId="11" xfId="0" applyFont="1" applyFill="1" applyBorder="1" applyAlignment="1" applyProtection="1">
      <alignment horizontal="left" vertical="center" wrapText="1"/>
      <protection locked="0"/>
    </xf>
    <xf numFmtId="0" fontId="9" fillId="0" borderId="8" xfId="0" applyFont="1" applyFill="1" applyBorder="1" applyAlignment="1" applyProtection="1">
      <alignment wrapText="1"/>
    </xf>
    <xf numFmtId="9" fontId="9" fillId="9" borderId="45" xfId="1" applyFont="1" applyFill="1" applyBorder="1" applyAlignment="1" applyProtection="1">
      <alignment horizontal="right" vertical="center" wrapText="1"/>
    </xf>
    <xf numFmtId="3" fontId="9" fillId="9" borderId="8" xfId="0" applyNumberFormat="1" applyFont="1" applyFill="1" applyBorder="1" applyAlignment="1" applyProtection="1">
      <alignment wrapText="1"/>
    </xf>
    <xf numFmtId="9" fontId="9" fillId="9" borderId="5" xfId="1" applyFont="1" applyFill="1" applyBorder="1" applyAlignment="1" applyProtection="1">
      <alignment horizontal="right" vertical="center" wrapText="1"/>
    </xf>
    <xf numFmtId="9" fontId="9" fillId="9" borderId="8" xfId="1" applyFont="1" applyFill="1" applyBorder="1" applyAlignment="1" applyProtection="1">
      <alignment horizontal="right" vertical="center" wrapText="1"/>
    </xf>
    <xf numFmtId="0" fontId="9" fillId="9" borderId="8" xfId="0" applyFont="1" applyFill="1" applyBorder="1" applyAlignment="1" applyProtection="1">
      <alignment wrapText="1"/>
    </xf>
    <xf numFmtId="1" fontId="9" fillId="9" borderId="8" xfId="0" applyNumberFormat="1" applyFont="1" applyFill="1" applyBorder="1" applyAlignment="1" applyProtection="1">
      <alignment horizontal="right" vertical="center" wrapText="1"/>
    </xf>
    <xf numFmtId="3" fontId="9" fillId="9" borderId="8" xfId="0" applyNumberFormat="1" applyFont="1" applyFill="1" applyBorder="1" applyAlignment="1" applyProtection="1">
      <alignment horizontal="right" vertical="center" wrapText="1"/>
    </xf>
    <xf numFmtId="3" fontId="9" fillId="9" borderId="8" xfId="1" applyNumberFormat="1" applyFont="1" applyFill="1" applyBorder="1" applyAlignment="1" applyProtection="1">
      <alignment horizontal="right" vertical="center" wrapText="1"/>
    </xf>
    <xf numFmtId="0" fontId="20" fillId="6" borderId="8" xfId="0" applyFont="1" applyFill="1" applyBorder="1" applyAlignment="1" applyProtection="1">
      <alignment horizontal="center" vertical="center" wrapText="1"/>
    </xf>
    <xf numFmtId="0" fontId="33" fillId="0" borderId="0" xfId="0" applyFont="1" applyFill="1"/>
    <xf numFmtId="0" fontId="33" fillId="0" borderId="0" xfId="0" applyFont="1" applyFill="1" applyAlignment="1"/>
    <xf numFmtId="0" fontId="34" fillId="0" borderId="0" xfId="0" applyFont="1" applyFill="1"/>
    <xf numFmtId="0" fontId="34" fillId="0" borderId="0" xfId="0" applyFont="1" applyFill="1" applyAlignment="1"/>
    <xf numFmtId="0" fontId="9" fillId="0" borderId="0" xfId="2" applyFill="1"/>
    <xf numFmtId="0" fontId="35" fillId="6" borderId="0" xfId="0" applyFont="1" applyFill="1" applyAlignment="1"/>
    <xf numFmtId="0" fontId="36" fillId="6" borderId="0" xfId="0" applyFont="1" applyFill="1" applyAlignment="1"/>
    <xf numFmtId="0" fontId="9" fillId="0" borderId="0" xfId="2" applyFill="1" applyBorder="1"/>
    <xf numFmtId="0" fontId="10" fillId="7" borderId="47" xfId="0" applyFont="1" applyFill="1" applyBorder="1" applyAlignment="1" applyProtection="1">
      <alignment horizontal="left" vertical="center" wrapText="1"/>
    </xf>
    <xf numFmtId="0" fontId="11" fillId="7" borderId="47" xfId="0" applyFont="1" applyFill="1" applyBorder="1" applyAlignment="1" applyProtection="1">
      <alignment horizontal="center" vertical="center" wrapText="1"/>
    </xf>
    <xf numFmtId="0" fontId="4" fillId="15" borderId="47" xfId="0" applyFont="1" applyFill="1" applyBorder="1" applyAlignment="1" applyProtection="1">
      <alignment horizontal="left" vertical="center" wrapText="1"/>
    </xf>
    <xf numFmtId="0" fontId="10" fillId="15" borderId="47" xfId="0" applyFont="1" applyFill="1" applyBorder="1" applyAlignment="1" applyProtection="1">
      <alignment horizontal="left" vertical="center" wrapText="1"/>
    </xf>
    <xf numFmtId="0" fontId="11" fillId="15" borderId="47" xfId="0" applyFont="1" applyFill="1" applyBorder="1" applyAlignment="1" applyProtection="1">
      <alignment horizontal="center" vertical="center" wrapText="1"/>
    </xf>
    <xf numFmtId="0" fontId="0" fillId="15" borderId="8" xfId="2" applyFont="1" applyFill="1" applyBorder="1"/>
    <xf numFmtId="0" fontId="13" fillId="0" borderId="0" xfId="0" applyFont="1" applyAlignment="1">
      <alignment wrapText="1"/>
    </xf>
    <xf numFmtId="0" fontId="9" fillId="0" borderId="0" xfId="0" applyFont="1" applyAlignment="1">
      <alignment vertical="top" wrapText="1"/>
    </xf>
    <xf numFmtId="0" fontId="9" fillId="0" borderId="0" xfId="0" applyFont="1" applyAlignment="1">
      <alignment wrapText="1"/>
    </xf>
    <xf numFmtId="0" fontId="13" fillId="0" borderId="0" xfId="0" applyFont="1"/>
    <xf numFmtId="0" fontId="13" fillId="0" borderId="0" xfId="0" applyFont="1" applyAlignment="1">
      <alignment vertical="top"/>
    </xf>
    <xf numFmtId="0" fontId="13" fillId="0" borderId="0" xfId="0" applyFont="1" applyAlignment="1">
      <alignment vertical="top" wrapText="1"/>
    </xf>
    <xf numFmtId="0" fontId="0" fillId="0" borderId="0" xfId="0" applyFont="1"/>
    <xf numFmtId="0" fontId="4" fillId="6" borderId="11" xfId="0" applyFont="1" applyFill="1" applyBorder="1" applyAlignment="1" applyProtection="1">
      <alignment horizontal="left" vertical="center" wrapText="1"/>
      <protection locked="0"/>
    </xf>
    <xf numFmtId="0" fontId="41" fillId="6" borderId="11" xfId="0" applyFont="1" applyFill="1" applyBorder="1" applyAlignment="1" applyProtection="1">
      <alignment horizontal="left" vertical="center" wrapText="1"/>
      <protection locked="0"/>
    </xf>
    <xf numFmtId="0" fontId="4" fillId="6" borderId="0" xfId="2" applyFont="1" applyFill="1" applyAlignment="1">
      <alignment horizontal="left" vertical="top" wrapText="1"/>
    </xf>
    <xf numFmtId="0" fontId="5" fillId="0" borderId="47" xfId="0" applyFont="1" applyFill="1" applyBorder="1" applyAlignment="1" applyProtection="1">
      <alignment horizontal="center" vertical="center" wrapText="1"/>
    </xf>
    <xf numFmtId="0" fontId="4" fillId="0" borderId="47" xfId="0" applyFont="1" applyBorder="1" applyAlignment="1" applyProtection="1">
      <alignment horizontal="left" vertical="center" wrapText="1"/>
    </xf>
    <xf numFmtId="0" fontId="2" fillId="2" borderId="47" xfId="0" applyFont="1" applyFill="1" applyBorder="1" applyAlignment="1" applyProtection="1">
      <alignment horizontal="left" vertical="center"/>
    </xf>
    <xf numFmtId="0" fontId="4" fillId="0" borderId="47" xfId="0" applyFont="1" applyBorder="1" applyAlignment="1" applyProtection="1">
      <alignment horizontal="left" vertical="center"/>
    </xf>
    <xf numFmtId="0" fontId="4" fillId="0" borderId="47"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xf>
    <xf numFmtId="0" fontId="17" fillId="15" borderId="47" xfId="0" applyFont="1" applyFill="1" applyBorder="1" applyAlignment="1" applyProtection="1">
      <alignment horizontal="left" vertical="center"/>
    </xf>
    <xf numFmtId="4" fontId="4" fillId="0" borderId="47" xfId="0" applyNumberFormat="1" applyFont="1" applyBorder="1" applyAlignment="1" applyProtection="1">
      <alignment vertical="center" wrapText="1"/>
    </xf>
    <xf numFmtId="4" fontId="4" fillId="0" borderId="47" xfId="0" applyNumberFormat="1" applyFont="1" applyFill="1" applyBorder="1" applyAlignment="1" applyProtection="1">
      <alignment vertical="center" wrapText="1"/>
    </xf>
    <xf numFmtId="0" fontId="2" fillId="2" borderId="47" xfId="0" applyFont="1" applyFill="1" applyBorder="1" applyAlignment="1" applyProtection="1">
      <alignment horizontal="left" vertical="center" wrapText="1"/>
    </xf>
    <xf numFmtId="0" fontId="4" fillId="2" borderId="47" xfId="0" applyFont="1" applyFill="1" applyBorder="1" applyAlignment="1" applyProtection="1">
      <alignment horizontal="left" vertical="center" wrapText="1"/>
    </xf>
    <xf numFmtId="0" fontId="4" fillId="2" borderId="48" xfId="0" applyFont="1" applyFill="1" applyBorder="1" applyAlignment="1" applyProtection="1">
      <alignment horizontal="left" vertical="center" wrapText="1"/>
    </xf>
    <xf numFmtId="4" fontId="19" fillId="15" borderId="47" xfId="0" applyNumberFormat="1" applyFont="1" applyFill="1" applyBorder="1" applyAlignment="1" applyProtection="1">
      <alignment horizontal="left" vertical="center"/>
    </xf>
    <xf numFmtId="0" fontId="39" fillId="2" borderId="0" xfId="3"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49" xfId="0" applyFont="1" applyFill="1" applyBorder="1" applyAlignment="1" applyProtection="1">
      <alignment horizontal="left" vertical="center" wrapText="1"/>
    </xf>
    <xf numFmtId="0" fontId="2" fillId="6" borderId="47" xfId="0" applyFont="1" applyFill="1" applyBorder="1" applyAlignment="1" applyProtection="1">
      <alignment horizontal="left" vertical="center" wrapText="1"/>
    </xf>
    <xf numFmtId="0" fontId="12" fillId="6" borderId="47" xfId="0" applyFont="1" applyFill="1" applyBorder="1" applyAlignment="1" applyProtection="1">
      <alignment horizontal="center" vertical="center" wrapText="1"/>
      <protection locked="0"/>
    </xf>
    <xf numFmtId="4" fontId="37" fillId="14" borderId="47" xfId="0" applyNumberFormat="1" applyFont="1" applyFill="1" applyBorder="1" applyAlignment="1" applyProtection="1">
      <alignment horizontal="center" vertical="center" wrapText="1"/>
    </xf>
    <xf numFmtId="0" fontId="20" fillId="6" borderId="15" xfId="0" applyFont="1" applyFill="1" applyBorder="1" applyAlignment="1" applyProtection="1">
      <alignment horizontal="left" vertical="center" wrapText="1"/>
      <protection locked="0"/>
    </xf>
    <xf numFmtId="0" fontId="20" fillId="6" borderId="16" xfId="0" applyFont="1" applyFill="1" applyBorder="1" applyAlignment="1" applyProtection="1">
      <alignment horizontal="left" vertical="center" wrapText="1"/>
      <protection locked="0"/>
    </xf>
    <xf numFmtId="0" fontId="20" fillId="6" borderId="1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20" fillId="5" borderId="3"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4" fillId="6" borderId="27" xfId="0" applyFont="1" applyFill="1" applyBorder="1" applyAlignment="1" applyProtection="1">
      <alignment horizontal="left" wrapText="1"/>
    </xf>
    <xf numFmtId="0" fontId="4" fillId="6" borderId="0" xfId="0" applyFont="1" applyFill="1" applyBorder="1" applyAlignment="1" applyProtection="1">
      <alignment horizontal="left" wrapText="1"/>
    </xf>
    <xf numFmtId="0" fontId="4" fillId="6" borderId="28" xfId="0" applyFont="1" applyFill="1" applyBorder="1" applyAlignment="1" applyProtection="1">
      <alignment horizontal="left" wrapText="1"/>
    </xf>
    <xf numFmtId="0" fontId="17"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9" borderId="9" xfId="0" applyFont="1" applyFill="1" applyBorder="1" applyAlignment="1" applyProtection="1">
      <alignment horizontal="left" vertical="center" wrapText="1"/>
    </xf>
    <xf numFmtId="0" fontId="4" fillId="9" borderId="10" xfId="0" applyFont="1" applyFill="1" applyBorder="1" applyAlignment="1" applyProtection="1">
      <alignment horizontal="left" vertical="center" wrapText="1"/>
    </xf>
    <xf numFmtId="0" fontId="4" fillId="9" borderId="11" xfId="0" applyFont="1" applyFill="1" applyBorder="1" applyAlignment="1" applyProtection="1">
      <alignment horizontal="left" vertical="center" wrapText="1"/>
    </xf>
    <xf numFmtId="0" fontId="4" fillId="4" borderId="24"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4" fillId="9" borderId="34" xfId="0" applyFont="1" applyFill="1" applyBorder="1" applyAlignment="1" applyProtection="1">
      <alignment horizontal="left" vertical="center" wrapText="1"/>
    </xf>
    <xf numFmtId="0" fontId="4" fillId="9" borderId="35" xfId="0" applyFont="1" applyFill="1" applyBorder="1" applyAlignment="1" applyProtection="1">
      <alignment horizontal="left" vertical="center" wrapText="1"/>
    </xf>
    <xf numFmtId="0" fontId="15" fillId="0" borderId="0" xfId="2" applyFont="1" applyFill="1" applyBorder="1" applyAlignment="1" applyProtection="1">
      <alignment horizontal="left" vertical="center" wrapText="1"/>
    </xf>
    <xf numFmtId="0" fontId="2" fillId="6" borderId="29" xfId="2" applyFont="1" applyFill="1" applyBorder="1" applyAlignment="1" applyProtection="1">
      <alignment horizontal="left" vertical="center" wrapText="1"/>
    </xf>
    <xf numFmtId="0" fontId="2" fillId="6" borderId="30" xfId="2"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38" fillId="14" borderId="1" xfId="0" applyFont="1" applyFill="1" applyBorder="1" applyAlignment="1" applyProtection="1">
      <alignment horizontal="center" vertical="center"/>
    </xf>
    <xf numFmtId="0" fontId="38" fillId="14" borderId="2" xfId="0" applyFont="1" applyFill="1" applyBorder="1" applyAlignment="1" applyProtection="1">
      <alignment horizontal="center" vertical="center"/>
    </xf>
    <xf numFmtId="0" fontId="38" fillId="14" borderId="3" xfId="0" applyFont="1" applyFill="1" applyBorder="1" applyAlignment="1" applyProtection="1">
      <alignment horizontal="center" vertical="center"/>
    </xf>
    <xf numFmtId="0" fontId="17"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9" fillId="0" borderId="8" xfId="0" applyFont="1" applyBorder="1" applyAlignment="1" applyProtection="1">
      <alignment vertical="center" wrapText="1"/>
    </xf>
    <xf numFmtId="0" fontId="0" fillId="0" borderId="8" xfId="0" applyBorder="1" applyAlignment="1">
      <alignment vertical="center" wrapText="1"/>
    </xf>
    <xf numFmtId="0" fontId="17" fillId="2" borderId="37" xfId="0" applyFont="1" applyFill="1" applyBorder="1" applyAlignment="1" applyProtection="1">
      <alignment horizontal="left" vertical="center" wrapText="1"/>
    </xf>
    <xf numFmtId="0" fontId="17" fillId="2" borderId="32"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9" fillId="0" borderId="8" xfId="0" applyFont="1" applyBorder="1" applyAlignment="1" applyProtection="1">
      <alignment vertical="top" wrapText="1"/>
    </xf>
    <xf numFmtId="0" fontId="0" fillId="0" borderId="8" xfId="0" applyBorder="1" applyAlignment="1">
      <alignment vertical="top" wrapText="1"/>
    </xf>
    <xf numFmtId="0" fontId="9" fillId="6" borderId="9" xfId="0" applyFont="1" applyFill="1" applyBorder="1" applyAlignment="1" applyProtection="1">
      <alignment horizontal="left" vertical="center" wrapText="1"/>
      <protection locked="0"/>
    </xf>
    <xf numFmtId="0" fontId="9" fillId="6" borderId="43" xfId="0" applyFont="1" applyFill="1" applyBorder="1" applyAlignment="1" applyProtection="1">
      <alignment horizontal="left" vertical="center" wrapText="1"/>
      <protection locked="0"/>
    </xf>
    <xf numFmtId="0" fontId="9" fillId="6" borderId="11"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22"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31" fillId="2" borderId="44"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4" fillId="6" borderId="15"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xf>
    <xf numFmtId="0" fontId="4" fillId="6" borderId="9" xfId="0" applyFont="1" applyFill="1" applyBorder="1" applyAlignment="1" applyProtection="1">
      <alignment horizontal="left" vertical="center" wrapText="1"/>
    </xf>
    <xf numFmtId="0" fontId="4" fillId="6" borderId="10" xfId="0" applyFont="1" applyFill="1" applyBorder="1" applyAlignment="1" applyProtection="1">
      <alignment horizontal="left" vertical="center" wrapText="1"/>
    </xf>
    <xf numFmtId="0" fontId="4" fillId="6" borderId="11" xfId="0" applyFont="1" applyFill="1" applyBorder="1" applyAlignment="1" applyProtection="1">
      <alignment horizontal="left" vertical="center" wrapText="1"/>
    </xf>
    <xf numFmtId="0" fontId="4" fillId="2" borderId="2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6" borderId="9"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1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5" borderId="3"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6" fillId="8" borderId="1" xfId="2" applyFont="1" applyFill="1" applyBorder="1" applyAlignment="1" applyProtection="1">
      <alignment horizontal="left" vertical="center" wrapText="1"/>
      <protection locked="0"/>
    </xf>
    <xf numFmtId="0" fontId="6" fillId="8" borderId="2" xfId="2" applyFont="1" applyFill="1" applyBorder="1" applyAlignment="1" applyProtection="1">
      <alignment horizontal="left" vertical="center" wrapText="1"/>
      <protection locked="0"/>
    </xf>
    <xf numFmtId="0" fontId="6" fillId="8" borderId="3" xfId="2" applyFont="1" applyFill="1" applyBorder="1" applyAlignment="1" applyProtection="1">
      <alignment horizontal="left" vertical="center" wrapText="1"/>
      <protection locked="0"/>
    </xf>
    <xf numFmtId="0" fontId="2" fillId="6" borderId="29" xfId="2" applyFont="1" applyFill="1" applyBorder="1" applyAlignment="1">
      <alignment horizontal="left" vertical="center" wrapText="1"/>
    </xf>
    <xf numFmtId="0" fontId="2" fillId="6" borderId="30" xfId="2" applyFont="1" applyFill="1" applyBorder="1" applyAlignment="1">
      <alignment horizontal="left" vertical="center" wrapText="1"/>
    </xf>
    <xf numFmtId="0" fontId="26" fillId="2" borderId="1"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left" vertical="center" wrapText="1"/>
      <protection locked="0"/>
    </xf>
    <xf numFmtId="0" fontId="26" fillId="2" borderId="3" xfId="0" applyFont="1" applyFill="1" applyBorder="1" applyAlignment="1" applyProtection="1">
      <alignment horizontal="left" vertical="center" wrapText="1"/>
      <protection locked="0"/>
    </xf>
  </cellXfs>
  <cellStyles count="23">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3" builtinId="8"/>
    <cellStyle name="Normal" xfId="0" builtinId="0"/>
    <cellStyle name="Normal 2" xfId="2"/>
    <cellStyle name="Normal 2 2" xfId="5"/>
    <cellStyle name="Normal 4" xfId="4"/>
    <cellStyle name="Percent" xfId="1" builtinId="5"/>
    <cellStyle name="Percent 2" xfId="6"/>
  </cellStyles>
  <dxfs count="0"/>
  <tableStyles count="0" defaultTableStyle="TableStyleMedium2" defaultPivotStyle="PivotStyleLight16"/>
  <colors>
    <mruColors>
      <color rgb="FF80A0B8"/>
      <color rgb="FFD9E1F2"/>
      <color rgb="FFE4DFEC"/>
      <color rgb="FF12487D"/>
      <color rgb="FFCCC0DA"/>
      <color rgb="FFF8CBAD"/>
      <color rgb="FFFCD5B4"/>
      <color rgb="FFB1A0C7"/>
      <color rgb="FF0000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1</xdr:row>
      <xdr:rowOff>57150</xdr:rowOff>
    </xdr:from>
    <xdr:to>
      <xdr:col>1</xdr:col>
      <xdr:colOff>803274</xdr:colOff>
      <xdr:row>1</xdr:row>
      <xdr:rowOff>350464</xdr:rowOff>
    </xdr:to>
    <xdr:pic>
      <xdr:nvPicPr>
        <xdr:cNvPr id="4" name="Picture 3" descr="https://tgf.sharepoint.com/sites/inside/Communications%20%20Templates%20%20Logos%20Library/TheGlobalFundLogo_Color_en.jpg">
          <a:extLst>
            <a:ext uri="{FF2B5EF4-FFF2-40B4-BE49-F238E27FC236}">
              <a16:creationId xmlns="" xmlns:a16="http://schemas.microsoft.com/office/drawing/2014/main" id="{07089EE1-B220-49E0-AFA3-C1B9BC137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234950"/>
          <a:ext cx="2397124" cy="29331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dmalaria.org/about-us-governance-partner-committees/countryregional-support-partner-committee-crsp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1A0C7"/>
  </sheetPr>
  <dimension ref="A1:H10"/>
  <sheetViews>
    <sheetView workbookViewId="0">
      <selection activeCell="B10" sqref="B10"/>
    </sheetView>
  </sheetViews>
  <sheetFormatPr defaultColWidth="9.1796875" defaultRowHeight="14" x14ac:dyDescent="0.3"/>
  <cols>
    <col min="1" max="1" width="23.6328125" style="73" customWidth="1"/>
    <col min="2" max="2" width="32.36328125" style="73" customWidth="1"/>
    <col min="3" max="16384" width="9.1796875" style="73"/>
  </cols>
  <sheetData>
    <row r="1" spans="1:8" x14ac:dyDescent="0.3">
      <c r="C1" s="217"/>
    </row>
    <row r="2" spans="1:8" ht="29.25" customHeight="1" x14ac:dyDescent="0.5">
      <c r="C2" s="218" t="s">
        <v>748</v>
      </c>
      <c r="H2" s="219" t="s">
        <v>1073</v>
      </c>
    </row>
    <row r="3" spans="1:8" x14ac:dyDescent="0.3">
      <c r="C3" s="220"/>
    </row>
    <row r="4" spans="1:8" x14ac:dyDescent="0.3">
      <c r="C4" s="220"/>
    </row>
    <row r="5" spans="1:8" ht="36.75" customHeight="1" x14ac:dyDescent="0.3">
      <c r="A5" s="236" t="str">
        <f ca="1">Translations!G85</f>
        <v>Please read the Instructions sheet carefully before completing the programmatic gap tables.</v>
      </c>
      <c r="B5" s="236"/>
      <c r="C5" s="236"/>
    </row>
    <row r="6" spans="1:8" ht="35.25" customHeight="1" x14ac:dyDescent="0.3">
      <c r="A6" s="236" t="str">
        <f ca="1">Translations!G86</f>
        <v>To complete this cover sheet, select from the drop-down lists the Geography and Applicant Type.</v>
      </c>
      <c r="B6" s="236"/>
      <c r="C6" s="236"/>
    </row>
    <row r="8" spans="1:8" ht="14.5" x14ac:dyDescent="0.35">
      <c r="A8" s="74" t="str">
        <f ca="1">Translations!G87</f>
        <v>Applicant</v>
      </c>
      <c r="B8" s="77" t="s">
        <v>102</v>
      </c>
    </row>
    <row r="9" spans="1:8" ht="14.5" x14ac:dyDescent="0.35">
      <c r="A9" s="74" t="str">
        <f ca="1">Translations!G88</f>
        <v>Component</v>
      </c>
      <c r="B9" s="226" t="str">
        <f ca="1">Translations!A33</f>
        <v>Malaria</v>
      </c>
    </row>
    <row r="10" spans="1:8" ht="14.5" x14ac:dyDescent="0.35">
      <c r="A10" s="74" t="str">
        <f ca="1">Translations!G89</f>
        <v>Applicant Type</v>
      </c>
      <c r="B10" s="77" t="s">
        <v>287</v>
      </c>
    </row>
  </sheetData>
  <sheetProtection password="E205" sheet="1" objects="1" scenarios="1"/>
  <mergeCells count="2">
    <mergeCell ref="A5:C5"/>
    <mergeCell ref="A6:C6"/>
  </mergeCells>
  <dataValidations count="1">
    <dataValidation type="list" allowBlank="1" showInputMessage="1" showErrorMessage="1" sqref="B10">
      <formula1>ApplicantType</formula1>
    </dataValidation>
  </dataValidations>
  <pageMargins left="0.7" right="0.7" top="0.75" bottom="0.75" header="0.3" footer="0.3"/>
  <pageSetup paperSize="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'Malaria drop down'!$L$3:$L$210</xm:f>
          </x14:formula1>
          <xm:sqref>B8</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98"/>
  <sheetViews>
    <sheetView zoomScale="85" zoomScaleNormal="85" zoomScalePageLayoutView="85" workbookViewId="0">
      <selection activeCell="H7" sqref="H7"/>
    </sheetView>
  </sheetViews>
  <sheetFormatPr defaultColWidth="9.1796875" defaultRowHeight="14" x14ac:dyDescent="0.35"/>
  <cols>
    <col min="1" max="1" width="22.6328125" style="57" customWidth="1"/>
    <col min="2" max="2" width="44.453125" style="57" customWidth="1"/>
    <col min="3" max="3" width="22.6328125" style="57" customWidth="1"/>
    <col min="4" max="4" width="35.6328125" style="59" customWidth="1"/>
    <col min="5" max="5" width="22.6328125" style="57" customWidth="1"/>
    <col min="6" max="6" width="18.453125" style="60" customWidth="1"/>
    <col min="7" max="8" width="22.6328125" style="57" customWidth="1"/>
    <col min="9" max="9" width="61.6328125" style="59" customWidth="1"/>
    <col min="10" max="10" width="63" style="59" customWidth="1"/>
    <col min="11" max="11" width="22.6328125" style="57" customWidth="1"/>
    <col min="12" max="16384" width="9.1796875" style="57"/>
  </cols>
  <sheetData>
    <row r="1" spans="1:11" x14ac:dyDescent="0.35">
      <c r="A1" s="51" t="s">
        <v>29</v>
      </c>
      <c r="C1" s="52">
        <f>IF(Language="English",0,IF(Language="French",1,IF(Language="Spanish",2,IF(Language="Russian",3))))</f>
        <v>0</v>
      </c>
      <c r="D1" s="57"/>
      <c r="E1" s="52"/>
      <c r="F1" s="53"/>
      <c r="G1" s="54" t="s">
        <v>296</v>
      </c>
      <c r="H1" s="55"/>
      <c r="I1" s="56"/>
      <c r="J1" s="56"/>
      <c r="K1" s="55"/>
    </row>
    <row r="2" spans="1:11" x14ac:dyDescent="0.35">
      <c r="A2" s="51" t="s">
        <v>297</v>
      </c>
      <c r="B2" s="51" t="s">
        <v>30</v>
      </c>
      <c r="C2" s="63" t="s">
        <v>298</v>
      </c>
      <c r="D2" s="63" t="s">
        <v>299</v>
      </c>
      <c r="E2" s="64" t="s">
        <v>300</v>
      </c>
      <c r="F2" s="53"/>
      <c r="G2" s="58" t="s">
        <v>297</v>
      </c>
      <c r="H2" s="51" t="s">
        <v>30</v>
      </c>
      <c r="I2" s="63" t="s">
        <v>298</v>
      </c>
      <c r="J2" s="63" t="s">
        <v>299</v>
      </c>
      <c r="K2" s="63" t="s">
        <v>300</v>
      </c>
    </row>
    <row r="3" spans="1:11" x14ac:dyDescent="0.35">
      <c r="A3" s="59" t="str">
        <f t="shared" ref="A3:A34" ca="1" si="0">OFFSET($B3,0,LangOffset,1,1)</f>
        <v>Malaria - Diagnosis</v>
      </c>
      <c r="B3" s="59" t="s">
        <v>24</v>
      </c>
      <c r="C3" s="59" t="s">
        <v>387</v>
      </c>
      <c r="D3" s="59" t="s">
        <v>506</v>
      </c>
      <c r="E3" s="59"/>
      <c r="G3" s="59" t="str">
        <f t="shared" ref="G3:G68" ca="1" si="1">OFFSET($H3,0,LangOffset,1,1)</f>
        <v>INSTRUCTIONS - Malaria Priority Modules</v>
      </c>
      <c r="H3" s="59" t="s">
        <v>86</v>
      </c>
      <c r="I3" s="59" t="s">
        <v>464</v>
      </c>
      <c r="J3" s="59" t="s">
        <v>558</v>
      </c>
      <c r="K3" s="59"/>
    </row>
    <row r="4" spans="1:11" x14ac:dyDescent="0.35">
      <c r="A4" s="59" t="str">
        <f t="shared" ca="1" si="0"/>
        <v>Malaria Diagnosis Programmatic Gap Table</v>
      </c>
      <c r="B4" s="59" t="s">
        <v>362</v>
      </c>
      <c r="C4" s="59" t="s">
        <v>388</v>
      </c>
      <c r="D4" s="59" t="s">
        <v>641</v>
      </c>
      <c r="E4" s="59"/>
      <c r="G4" s="59" t="str">
        <f t="shared" ca="1" si="1"/>
        <v>Instructions for filling malaria programmatic gap table:</v>
      </c>
      <c r="H4" s="59" t="s">
        <v>51</v>
      </c>
      <c r="I4" s="59" t="s">
        <v>465</v>
      </c>
      <c r="J4" s="59" t="s">
        <v>654</v>
      </c>
      <c r="K4" s="59"/>
    </row>
    <row r="5" spans="1:11" ht="409.5" x14ac:dyDescent="0.35">
      <c r="A5" s="59" t="str">
        <f t="shared" ca="1" si="0"/>
        <v>Malaria Treatment Programmatic Gap Table</v>
      </c>
      <c r="B5" s="59" t="s">
        <v>374</v>
      </c>
      <c r="C5" s="59" t="s">
        <v>389</v>
      </c>
      <c r="D5" s="59" t="s">
        <v>642</v>
      </c>
      <c r="E5" s="59"/>
      <c r="G5" s="59" t="str">
        <f t="shared" ca="1" si="1"/>
        <v>Please complete separate programmatic gap tables for priority modules that are relevant to the malaria funding request. The following list specifies possible modules and corresponding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Case management
          -&gt; malaria diagnosis
          -&gt; treatment
- Vector control
          -&gt; nets (pyrethroid-only and PBO nets) - mass campaign and continuous distribution
          -&gt; indoor residual spraying (IRS)
- Specific prevention interventions
          -&gt; intermittent preventive treatment in pregnancy (IPTp)
          -&gt; seasonal malaria chemoprevention (SMC)</v>
      </c>
      <c r="H5" s="197" t="s">
        <v>692</v>
      </c>
      <c r="I5" s="200" t="s">
        <v>767</v>
      </c>
      <c r="J5" s="171" t="s">
        <v>751</v>
      </c>
      <c r="K5" s="59"/>
    </row>
    <row r="6" spans="1:11" ht="14.25" customHeight="1" x14ac:dyDescent="0.35">
      <c r="A6" s="59" t="str">
        <f t="shared" ca="1" si="0"/>
        <v>Malaria Programmatic Gap Table 1 (Per Priority Intervention)</v>
      </c>
      <c r="B6" s="59" t="s">
        <v>56</v>
      </c>
      <c r="C6" s="59" t="s">
        <v>390</v>
      </c>
      <c r="D6" s="59" t="s">
        <v>643</v>
      </c>
      <c r="E6" s="59"/>
      <c r="G6" s="59" t="str">
        <f t="shared" ca="1" si="1"/>
        <v>Please refer to the relevant tabs to complete the gap tables. Some tables have been customized depending on the intervention. On the "Specific prev interventions" tab, to begin completing each table, specify the relevant intervention (IPTp or SMC) by selecting from the drop-down list provided next to the "Priority Module" line. The corresponding coverage indicator will then appear automatically. For all other tables, the priority module and coverage indicator has been pre-filled. Blank cells highlighted in white require input. Cells highlighted in purple will then be filled automatically.
The following instructions provide detailed information on how to complete the gap table for each module. Remember,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v>
      </c>
      <c r="H6" s="171" t="s">
        <v>799</v>
      </c>
      <c r="I6" s="59" t="s">
        <v>466</v>
      </c>
      <c r="J6" s="59" t="s">
        <v>655</v>
      </c>
      <c r="K6" s="59"/>
    </row>
    <row r="7" spans="1:11" ht="98" x14ac:dyDescent="0.35">
      <c r="A7" s="59" t="str">
        <f t="shared" ca="1" si="0"/>
        <v>Malaria Programmatic Gap Table 2 (Per Priority Intervention)</v>
      </c>
      <c r="B7" s="59" t="s">
        <v>57</v>
      </c>
      <c r="C7" s="59" t="s">
        <v>391</v>
      </c>
      <c r="D7" s="59" t="s">
        <v>644</v>
      </c>
      <c r="E7" s="59"/>
      <c r="G7" s="59" t="str">
        <f t="shared" ca="1" si="1"/>
        <v>Reference: https://endmalaria.org/about-us-governance-partner-committees/countryregional-support-partner-committee-crspc</v>
      </c>
      <c r="H7" s="171" t="s">
        <v>815</v>
      </c>
      <c r="I7" s="59" t="s">
        <v>749</v>
      </c>
      <c r="J7" s="171" t="s">
        <v>750</v>
      </c>
      <c r="K7" s="59"/>
    </row>
    <row r="8" spans="1:11" x14ac:dyDescent="0.35">
      <c r="A8" s="59" t="str">
        <f t="shared" ca="1" si="0"/>
        <v>Malaria Programmatic Gap Table - blank  (only as needed)</v>
      </c>
      <c r="B8" s="59" t="s">
        <v>382</v>
      </c>
      <c r="C8" s="59" t="s">
        <v>392</v>
      </c>
      <c r="D8" s="59" t="s">
        <v>645</v>
      </c>
      <c r="E8" s="59"/>
      <c r="G8" s="59" t="str">
        <f t="shared" ca="1" si="1"/>
        <v>Include the completed RBM Partnership Programmatic Gap Analysis tool or any other quantification tool used by the country as an annex to the concept note submission.</v>
      </c>
      <c r="H8" s="59" t="s">
        <v>83</v>
      </c>
      <c r="I8" s="59" t="s">
        <v>626</v>
      </c>
      <c r="J8" s="59" t="s">
        <v>656</v>
      </c>
      <c r="K8" s="59"/>
    </row>
    <row r="9" spans="1:11" ht="126" x14ac:dyDescent="0.35">
      <c r="A9" s="59">
        <f t="shared" ca="1" si="0"/>
        <v>0</v>
      </c>
      <c r="B9" s="59"/>
      <c r="C9" s="59"/>
      <c r="E9" s="59"/>
      <c r="G9" s="59" t="str">
        <f t="shared" ca="1" si="1"/>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H9" s="199" t="s">
        <v>747</v>
      </c>
      <c r="I9" s="228" t="s">
        <v>768</v>
      </c>
      <c r="J9" s="171" t="s">
        <v>752</v>
      </c>
      <c r="K9" s="59"/>
    </row>
    <row r="10" spans="1:11" x14ac:dyDescent="0.35">
      <c r="A10" s="59" t="str">
        <f t="shared" ca="1" si="0"/>
        <v>Priority Module</v>
      </c>
      <c r="B10" s="59" t="s">
        <v>0</v>
      </c>
      <c r="C10" s="59" t="s">
        <v>393</v>
      </c>
      <c r="D10" s="59" t="s">
        <v>507</v>
      </c>
      <c r="E10" s="59"/>
      <c r="G10" s="59" t="str">
        <f t="shared" ca="1" si="1"/>
        <v>"CM-diagnosis gap tables" tab</v>
      </c>
      <c r="H10" s="59" t="s">
        <v>54</v>
      </c>
      <c r="I10" s="59" t="s">
        <v>785</v>
      </c>
      <c r="J10" s="59" t="s">
        <v>786</v>
      </c>
      <c r="K10" s="59"/>
    </row>
    <row r="11" spans="1:11" x14ac:dyDescent="0.35">
      <c r="A11" s="59" t="str">
        <f t="shared" ca="1" si="0"/>
        <v>Selected indicator</v>
      </c>
      <c r="B11" s="59" t="s">
        <v>718</v>
      </c>
      <c r="C11" s="59" t="s">
        <v>719</v>
      </c>
      <c r="D11" s="59" t="s">
        <v>720</v>
      </c>
      <c r="E11" s="59"/>
      <c r="G11" s="59" t="str">
        <f t="shared" ca="1" si="1"/>
        <v>Case Management- Diagnosis (public sector)</v>
      </c>
      <c r="H11" s="59" t="s">
        <v>328</v>
      </c>
      <c r="I11" s="59" t="s">
        <v>467</v>
      </c>
      <c r="J11" s="59" t="s">
        <v>559</v>
      </c>
      <c r="K11" s="59"/>
    </row>
    <row r="12" spans="1:11" x14ac:dyDescent="0.35">
      <c r="A12" s="59" t="str">
        <f t="shared" ca="1" si="0"/>
        <v>Current national coverage</v>
      </c>
      <c r="B12" s="59" t="s">
        <v>1</v>
      </c>
      <c r="C12" s="59" t="s">
        <v>394</v>
      </c>
      <c r="D12" s="59" t="s">
        <v>305</v>
      </c>
      <c r="E12" s="59"/>
      <c r="G12" s="59" t="str">
        <f t="shared" ca="1" si="1"/>
        <v>Coverage indicator: 
Proportion of suspected malaria cases that receive a parasitological test at public sector health facilities (microscopy and/or RDTs)</v>
      </c>
      <c r="H12" s="59" t="s">
        <v>329</v>
      </c>
      <c r="I12" s="72" t="s">
        <v>715</v>
      </c>
      <c r="J12" s="72" t="s">
        <v>716</v>
      </c>
      <c r="K12" s="59"/>
    </row>
    <row r="13" spans="1:11" x14ac:dyDescent="0.35">
      <c r="A13" s="59" t="str">
        <f t="shared" ca="1" si="0"/>
        <v>Insert latest results</v>
      </c>
      <c r="B13" s="59" t="s">
        <v>2</v>
      </c>
      <c r="C13" s="59" t="s">
        <v>395</v>
      </c>
      <c r="D13" s="59" t="s">
        <v>307</v>
      </c>
      <c r="E13" s="59"/>
      <c r="G13" s="59" t="str">
        <f t="shared" ca="1" si="1"/>
        <v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v>
      </c>
      <c r="H13" s="59" t="s">
        <v>361</v>
      </c>
      <c r="I13" s="72" t="s">
        <v>717</v>
      </c>
      <c r="J13" s="72" t="s">
        <v>560</v>
      </c>
      <c r="K13" s="59"/>
    </row>
    <row r="14" spans="1:11" ht="406" x14ac:dyDescent="0.35">
      <c r="A14" s="59" t="str">
        <f t="shared" ca="1" si="0"/>
        <v>Year</v>
      </c>
      <c r="B14" s="59" t="s">
        <v>3</v>
      </c>
      <c r="C14" s="59" t="s">
        <v>396</v>
      </c>
      <c r="D14" s="59" t="s">
        <v>308</v>
      </c>
      <c r="E14" s="59"/>
      <c r="G14" s="59" t="str">
        <f t="shared" ca="1" si="1"/>
        <v>Country target:
1) Refers to NSP or any other latest agreed country target
2) Include cases to be diagnosed at public sector health facilities
3) "#" refers to the total number of suspected malaria cases to be tested using either microscopy and/or RDTs at public sector health facilities. Though a breakdown by microscopy and RDT is requested, if unable to disaggregate provide an aggregate number only
4) "%" refers to the suspected malaria cases that receive a parasitological test using microscopy and/or RDTs at public sector health facilities among the total suspected malaria cases at public sector health facilities</v>
      </c>
      <c r="H14" s="171" t="s">
        <v>800</v>
      </c>
      <c r="I14" s="59" t="s">
        <v>468</v>
      </c>
      <c r="J14" s="59" t="s">
        <v>657</v>
      </c>
      <c r="K14" s="59"/>
    </row>
    <row r="15" spans="1:11" ht="409.5" x14ac:dyDescent="0.35">
      <c r="A15" s="59" t="str">
        <f t="shared" ca="1" si="0"/>
        <v>Data source</v>
      </c>
      <c r="B15" s="59" t="s">
        <v>4</v>
      </c>
      <c r="C15" s="59" t="s">
        <v>397</v>
      </c>
      <c r="D15" s="59" t="s">
        <v>309</v>
      </c>
      <c r="E15" s="59"/>
      <c r="G15" s="59" t="str">
        <f t="shared" ca="1" si="1"/>
        <v>Country Need Already Covered:
Country need already covered is broken down first by funding resource type, followed by diagnosis method.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Diagnosis method: Country need already covered is broken down by microscopy (C4), and RDT (C5). The total of these two is automatically generated in line C6. 
If information for lines C1 and C2 are not available, fill only lines C4 and C5.</v>
      </c>
      <c r="H15" s="171" t="s">
        <v>801</v>
      </c>
      <c r="I15" s="59" t="s">
        <v>627</v>
      </c>
      <c r="J15" s="59" t="s">
        <v>658</v>
      </c>
      <c r="K15" s="59"/>
    </row>
    <row r="16" spans="1:11" x14ac:dyDescent="0.35">
      <c r="A16" s="59" t="str">
        <f t="shared" ca="1" si="0"/>
        <v>Comments</v>
      </c>
      <c r="B16" s="59" t="s">
        <v>5</v>
      </c>
      <c r="C16" s="59" t="s">
        <v>398</v>
      </c>
      <c r="D16" s="59" t="s">
        <v>310</v>
      </c>
      <c r="E16" s="59"/>
      <c r="G16" s="59" t="str">
        <f t="shared" ca="1" si="1"/>
        <v>Programmatic Gap:
The programmatic gap is calculated based on the total estimated number of suspected malaria cases at public sector health facilities (row A)</v>
      </c>
      <c r="H16" s="59" t="s">
        <v>330</v>
      </c>
      <c r="I16" s="59" t="s">
        <v>628</v>
      </c>
      <c r="J16" s="59" t="s">
        <v>659</v>
      </c>
      <c r="K16" s="59"/>
    </row>
    <row r="17" spans="1:11" x14ac:dyDescent="0.35">
      <c r="A17" s="59" t="str">
        <f t="shared" ca="1" si="0"/>
        <v>Year 1</v>
      </c>
      <c r="B17" s="59" t="s">
        <v>6</v>
      </c>
      <c r="C17" s="59" t="s">
        <v>399</v>
      </c>
      <c r="D17" s="59" t="s">
        <v>311</v>
      </c>
      <c r="E17" s="59"/>
      <c r="G17" s="59" t="str">
        <f t="shared" ca="1" si="1"/>
        <v>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v>
      </c>
      <c r="H17" s="59" t="s">
        <v>331</v>
      </c>
      <c r="I17" s="59" t="s">
        <v>469</v>
      </c>
      <c r="J17" s="59" t="s">
        <v>660</v>
      </c>
      <c r="K17" s="59"/>
    </row>
    <row r="18" spans="1:11" x14ac:dyDescent="0.35">
      <c r="A18" s="59" t="str">
        <f t="shared" ca="1" si="0"/>
        <v>Year 2</v>
      </c>
      <c r="B18" s="59" t="s">
        <v>7</v>
      </c>
      <c r="C18" s="59" t="s">
        <v>400</v>
      </c>
      <c r="D18" s="59" t="s">
        <v>312</v>
      </c>
      <c r="E18" s="59"/>
      <c r="G18" s="59" t="str">
        <f t="shared" ca="1" si="1"/>
        <v>Case Management- Diagnosis (community)</v>
      </c>
      <c r="H18" s="59" t="s">
        <v>332</v>
      </c>
      <c r="I18" s="59" t="s">
        <v>470</v>
      </c>
      <c r="J18" s="59" t="s">
        <v>561</v>
      </c>
      <c r="K18" s="59"/>
    </row>
    <row r="19" spans="1:11" ht="84" x14ac:dyDescent="0.35">
      <c r="A19" s="59" t="str">
        <f t="shared" ca="1" si="0"/>
        <v>Year 3</v>
      </c>
      <c r="B19" s="59" t="s">
        <v>8</v>
      </c>
      <c r="C19" s="59" t="s">
        <v>401</v>
      </c>
      <c r="D19" s="59" t="s">
        <v>313</v>
      </c>
      <c r="E19" s="59"/>
      <c r="G19" s="59" t="str">
        <f t="shared" ca="1" si="1"/>
        <v>Coverage indicator: 
Proportion of suspected malaria cases that receive a parasitological test in the community (RDTs)</v>
      </c>
      <c r="H19" s="171" t="s">
        <v>333</v>
      </c>
      <c r="I19" s="72" t="s">
        <v>708</v>
      </c>
      <c r="J19" s="72" t="s">
        <v>709</v>
      </c>
      <c r="K19" s="59"/>
    </row>
    <row r="20" spans="1:11" ht="224" x14ac:dyDescent="0.35">
      <c r="A20" s="59" t="str">
        <f t="shared" ca="1" si="0"/>
        <v>Insert year</v>
      </c>
      <c r="B20" s="59" t="s">
        <v>9</v>
      </c>
      <c r="C20" s="59" t="s">
        <v>402</v>
      </c>
      <c r="D20" s="59" t="s">
        <v>508</v>
      </c>
      <c r="E20" s="59"/>
      <c r="G20" s="59" t="str">
        <f t="shared" ca="1" si="1"/>
        <v>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v>
      </c>
      <c r="H20" s="171" t="s">
        <v>802</v>
      </c>
      <c r="I20" s="72" t="s">
        <v>710</v>
      </c>
      <c r="J20" s="72" t="s">
        <v>661</v>
      </c>
      <c r="K20" s="59"/>
    </row>
    <row r="21" spans="1:11" ht="280" x14ac:dyDescent="0.35">
      <c r="A21" s="59" t="str">
        <f t="shared" ca="1" si="0"/>
        <v>Comments / Assumptions</v>
      </c>
      <c r="B21" s="59" t="s">
        <v>314</v>
      </c>
      <c r="C21" s="59" t="s">
        <v>403</v>
      </c>
      <c r="D21" s="59" t="s">
        <v>509</v>
      </c>
      <c r="E21" s="59"/>
      <c r="G21" s="59" t="str">
        <f t="shared" ca="1" si="1"/>
        <v>Country target:
1) Refers to NSP or any other latest agreed country target
2) Include cases to be diagnosed in the community
3) "#" refers to the total number of suspected malaria cases to be tested using RDTs in the community
4) "%" refers to the suspected malaria cases that receive a parasitological test in the community using  RDTs among the total suspected malaria cases in the community</v>
      </c>
      <c r="H21" s="171" t="s">
        <v>803</v>
      </c>
      <c r="I21" s="72" t="s">
        <v>711</v>
      </c>
      <c r="J21" s="72" t="s">
        <v>662</v>
      </c>
      <c r="K21" s="59"/>
    </row>
    <row r="22" spans="1:11" ht="350" x14ac:dyDescent="0.35">
      <c r="A22" s="59" t="str">
        <f t="shared" ca="1" si="0"/>
        <v>Current Estimated Country Need</v>
      </c>
      <c r="B22" s="59" t="s">
        <v>12</v>
      </c>
      <c r="C22" s="59" t="s">
        <v>404</v>
      </c>
      <c r="D22" s="59" t="s">
        <v>315</v>
      </c>
      <c r="E22" s="59"/>
      <c r="G22" s="59" t="str">
        <f t="shared" ca="1" si="1"/>
        <v xml:space="preserve">Country Need Already Covered:
Resource type: Country need already covered is broken down into need planned to be covered by domestic resources (line C1), and external resources (C2).National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v>
      </c>
      <c r="H22" s="171" t="s">
        <v>712</v>
      </c>
      <c r="I22" s="200" t="s">
        <v>713</v>
      </c>
      <c r="J22" s="200" t="s">
        <v>714</v>
      </c>
      <c r="K22" s="59"/>
    </row>
    <row r="23" spans="1:11" ht="14.25" customHeight="1" x14ac:dyDescent="0.35">
      <c r="A23" s="59" t="str">
        <f t="shared" ca="1" si="0"/>
        <v>A. Total estimated population in need/at risk</v>
      </c>
      <c r="B23" s="59" t="s">
        <v>316</v>
      </c>
      <c r="C23" s="59" t="s">
        <v>622</v>
      </c>
      <c r="D23" s="59" t="s">
        <v>317</v>
      </c>
      <c r="E23" s="59"/>
      <c r="G23" s="59" t="str">
        <f t="shared" ca="1" si="1"/>
        <v>Programmatic Gap:
The programmatic gap is calculated based on the total estimated number of suspected malaria cases at community level (row A)</v>
      </c>
      <c r="H23" s="59" t="s">
        <v>334</v>
      </c>
      <c r="I23" s="59" t="s">
        <v>628</v>
      </c>
      <c r="J23" s="59" t="s">
        <v>663</v>
      </c>
      <c r="K23" s="59"/>
    </row>
    <row r="24" spans="1:11" x14ac:dyDescent="0.35">
      <c r="A24" s="59" t="str">
        <f t="shared" ca="1" si="0"/>
        <v>B. Country targets 
(from National Strategic Plan)</v>
      </c>
      <c r="B24" s="59" t="s">
        <v>318</v>
      </c>
      <c r="C24" s="59" t="s">
        <v>405</v>
      </c>
      <c r="D24" s="59" t="s">
        <v>319</v>
      </c>
      <c r="E24" s="59"/>
      <c r="G24" s="59" t="str">
        <f t="shared" ca="1" si="1"/>
        <v>Comments/Assumptions:
1) Specify the estimated proportion of cases that are diagnosed in the community among the total suspected malaria cases
2) Specify who are the other sources of funding</v>
      </c>
      <c r="H24" s="59" t="s">
        <v>335</v>
      </c>
      <c r="I24" s="59" t="s">
        <v>471</v>
      </c>
      <c r="J24" s="59" t="s">
        <v>664</v>
      </c>
      <c r="K24" s="59"/>
    </row>
    <row r="25" spans="1:11" x14ac:dyDescent="0.35">
      <c r="A25" s="59" t="str">
        <f t="shared" ca="1" si="0"/>
        <v>Country need already covered</v>
      </c>
      <c r="B25" s="59" t="s">
        <v>320</v>
      </c>
      <c r="C25" s="59" t="s">
        <v>406</v>
      </c>
      <c r="D25" s="59" t="s">
        <v>321</v>
      </c>
      <c r="E25" s="59"/>
      <c r="G25" s="59" t="str">
        <f t="shared" ca="1" si="1"/>
        <v>Case Management- Diagnosis (private sector)</v>
      </c>
      <c r="H25" s="59" t="s">
        <v>336</v>
      </c>
      <c r="I25" s="59" t="s">
        <v>472</v>
      </c>
      <c r="J25" s="59" t="s">
        <v>562</v>
      </c>
      <c r="K25" s="59"/>
    </row>
    <row r="26" spans="1:11" ht="16.5" customHeight="1" x14ac:dyDescent="0.35">
      <c r="A26" s="59">
        <f t="shared" ca="1" si="0"/>
        <v>0</v>
      </c>
      <c r="B26" s="59"/>
      <c r="C26" s="59"/>
      <c r="E26" s="59"/>
      <c r="G26" s="59" t="str">
        <f t="shared" ca="1" si="1"/>
        <v>Coverage indicator: 
Proportion of suspected malaria cases that receive a parasitological test at private sector sites (microscopy and/or RDTs)</v>
      </c>
      <c r="H26" s="171" t="s">
        <v>337</v>
      </c>
      <c r="I26" s="59" t="s">
        <v>588</v>
      </c>
      <c r="J26" s="59" t="s">
        <v>589</v>
      </c>
      <c r="K26" s="59"/>
    </row>
    <row r="27" spans="1:11" ht="224" x14ac:dyDescent="0.35">
      <c r="A27" s="59" t="str">
        <f t="shared" ca="1" si="0"/>
        <v>Programmatic Gap</v>
      </c>
      <c r="B27" s="59" t="s">
        <v>15</v>
      </c>
      <c r="C27" s="59" t="s">
        <v>407</v>
      </c>
      <c r="D27" s="59" t="s">
        <v>646</v>
      </c>
      <c r="E27" s="59"/>
      <c r="G27" s="59" t="str">
        <f t="shared" ca="1" si="1"/>
        <v>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v>
      </c>
      <c r="H27" s="171" t="s">
        <v>804</v>
      </c>
      <c r="I27" s="59" t="s">
        <v>473</v>
      </c>
      <c r="J27" s="59" t="s">
        <v>563</v>
      </c>
      <c r="K27" s="59"/>
    </row>
    <row r="28" spans="1:11" ht="15" customHeight="1" x14ac:dyDescent="0.35">
      <c r="A28" s="59" t="str">
        <f ca="1">OFFSET($B28,0,LangOffset,1,1)</f>
        <v>D. Expected annual gap in meeting the need: A - C6</v>
      </c>
      <c r="B28" s="59" t="s">
        <v>728</v>
      </c>
      <c r="C28" s="59" t="s">
        <v>729</v>
      </c>
      <c r="D28" s="171" t="s">
        <v>730</v>
      </c>
      <c r="E28" s="59"/>
      <c r="G28" s="59" t="str">
        <f t="shared" ca="1" si="1"/>
        <v>Country target:
1) Refers to NSP or any other latest agreed country target
2) Include cases to be diagnosed at private sector sites 
3) "#" refers to the total number of suspected malaria cases to be tested using either microscopy and/or RDTs at private sector sites. Though a breakdown by microscopy and RDT is requested, if unable to disaggregate provide an aggregate number only
4) "%" refers to the suspected malaria cases that receive a parasitological test using microscopy and/or RDTs at private sector sites among the total suspected malaria cases at private sector sites</v>
      </c>
      <c r="H28" s="171" t="s">
        <v>805</v>
      </c>
      <c r="I28" s="59" t="s">
        <v>474</v>
      </c>
      <c r="J28" s="59" t="s">
        <v>665</v>
      </c>
      <c r="K28" s="59"/>
    </row>
    <row r="29" spans="1:11" ht="409.5" x14ac:dyDescent="0.35">
      <c r="A29" s="59" t="str">
        <f t="shared" ca="1" si="0"/>
        <v>Country Need Covered with the Allocation Amount</v>
      </c>
      <c r="B29" s="59" t="s">
        <v>72</v>
      </c>
      <c r="C29" s="59" t="s">
        <v>408</v>
      </c>
      <c r="D29" s="59" t="s">
        <v>510</v>
      </c>
      <c r="E29" s="59"/>
      <c r="G29" s="59" t="str">
        <f t="shared" ca="1" si="1"/>
        <v>Country Need Already Covered:
Country need already covered is broken down first by funding resource type, followed by diagnosis method.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Diagnosis method: Country need already covered is broken down by microscopy (C4), and RDT (C5). The total of these two is automatically generated in line C6. 
If information for lines C1 and C2 are not available, fill only lines C4 and C5.</v>
      </c>
      <c r="H29" s="171" t="s">
        <v>801</v>
      </c>
      <c r="I29" s="59" t="s">
        <v>627</v>
      </c>
      <c r="J29" s="59" t="s">
        <v>666</v>
      </c>
      <c r="K29" s="59"/>
    </row>
    <row r="30" spans="1:11" ht="112" x14ac:dyDescent="0.35">
      <c r="A30" s="59" t="str">
        <f t="shared" ca="1" si="0"/>
        <v>E. Targets to be financed by allocation amount</v>
      </c>
      <c r="B30" s="59" t="s">
        <v>68</v>
      </c>
      <c r="C30" s="59" t="s">
        <v>409</v>
      </c>
      <c r="D30" s="59" t="s">
        <v>511</v>
      </c>
      <c r="E30" s="59"/>
      <c r="G30" s="59" t="str">
        <f t="shared" ca="1" si="1"/>
        <v>Programmatic Gap:
The programmatic gap is calculated based on the total estimated number of suspected malaria cases at private sector health facilities (row A)</v>
      </c>
      <c r="H30" s="171" t="s">
        <v>806</v>
      </c>
      <c r="I30" s="59" t="s">
        <v>629</v>
      </c>
      <c r="J30" s="59" t="s">
        <v>667</v>
      </c>
      <c r="K30" s="59"/>
    </row>
    <row r="31" spans="1:11" ht="14.25" customHeight="1" x14ac:dyDescent="0.35">
      <c r="A31" s="59" t="str">
        <f t="shared" ca="1" si="0"/>
        <v>F. Coverage from allocation amount and other resources: E + C6</v>
      </c>
      <c r="B31" s="59" t="s">
        <v>731</v>
      </c>
      <c r="C31" s="59" t="s">
        <v>732</v>
      </c>
      <c r="D31" s="59" t="s">
        <v>733</v>
      </c>
      <c r="E31" s="59"/>
      <c r="G31" s="59" t="str">
        <f t="shared" ca="1" si="1"/>
        <v>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v>
      </c>
      <c r="H31" s="59" t="s">
        <v>338</v>
      </c>
      <c r="I31" s="59" t="s">
        <v>475</v>
      </c>
      <c r="J31" s="59" t="s">
        <v>564</v>
      </c>
      <c r="K31" s="59"/>
    </row>
    <row r="32" spans="1:11" x14ac:dyDescent="0.35">
      <c r="A32" s="60"/>
      <c r="B32" s="60"/>
      <c r="C32" s="60"/>
      <c r="D32" s="60"/>
      <c r="E32" s="60"/>
      <c r="G32" s="59" t="str">
        <f t="shared" ca="1" si="1"/>
        <v>"CM-treatment gap tables" tab</v>
      </c>
      <c r="H32" s="59" t="s">
        <v>52</v>
      </c>
      <c r="I32" s="59" t="s">
        <v>787</v>
      </c>
      <c r="J32" s="59" t="s">
        <v>788</v>
      </c>
      <c r="K32" s="59"/>
    </row>
    <row r="33" spans="1:26" ht="14.25" customHeight="1" x14ac:dyDescent="0.35">
      <c r="A33" s="59" t="str">
        <f t="shared" ca="1" si="0"/>
        <v>Malaria</v>
      </c>
      <c r="B33" s="59" t="s">
        <v>42</v>
      </c>
      <c r="C33" s="59" t="s">
        <v>691</v>
      </c>
      <c r="D33" s="59" t="s">
        <v>42</v>
      </c>
      <c r="E33" s="59"/>
      <c r="G33" s="59" t="str">
        <f t="shared" ca="1" si="1"/>
        <v>Case Management - Treatment (public sector)</v>
      </c>
      <c r="H33" s="59" t="s">
        <v>339</v>
      </c>
      <c r="I33" s="59" t="s">
        <v>476</v>
      </c>
      <c r="J33" s="59" t="s">
        <v>565</v>
      </c>
      <c r="K33" s="59"/>
    </row>
    <row r="34" spans="1:26" ht="98" x14ac:dyDescent="0.35">
      <c r="A34" s="59">
        <f t="shared" ca="1" si="0"/>
        <v>0</v>
      </c>
      <c r="B34" s="120"/>
      <c r="C34" s="121"/>
      <c r="D34" s="120"/>
      <c r="E34" s="120"/>
      <c r="G34" s="59" t="str">
        <f t="shared" ca="1" si="1"/>
        <v>Coverage indicator:
Proportion of confirmed malaria cases that receive first line anti-malarial treatment at public sector health facilities</v>
      </c>
      <c r="H34" s="171" t="s">
        <v>807</v>
      </c>
      <c r="I34" s="59" t="s">
        <v>789</v>
      </c>
      <c r="J34" s="59" t="s">
        <v>590</v>
      </c>
      <c r="K34" s="59"/>
      <c r="U34" s="61"/>
      <c r="V34" s="61"/>
    </row>
    <row r="35" spans="1:26" ht="13.5" customHeight="1" x14ac:dyDescent="0.35">
      <c r="A35" s="60"/>
      <c r="B35" s="60"/>
      <c r="C35" s="60"/>
      <c r="D35" s="60"/>
      <c r="E35" s="60"/>
      <c r="G35" s="59" t="str">
        <f t="shared" ca="1" si="1"/>
        <v>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v>
      </c>
      <c r="H35" s="59" t="s">
        <v>371</v>
      </c>
      <c r="I35" s="59" t="s">
        <v>477</v>
      </c>
      <c r="J35" s="59" t="s">
        <v>566</v>
      </c>
      <c r="K35" s="59"/>
      <c r="S35" s="61"/>
      <c r="T35" s="61"/>
    </row>
    <row r="36" spans="1:26" ht="14.25" customHeight="1" x14ac:dyDescent="0.3">
      <c r="A36" s="59" t="str">
        <f t="shared" ref="A36:A100" ca="1" si="2">OFFSET($B36,0,LangOffset,1,1)</f>
        <v>Malaria - Nets</v>
      </c>
      <c r="B36" s="199" t="s">
        <v>701</v>
      </c>
      <c r="C36" s="34" t="s">
        <v>779</v>
      </c>
      <c r="D36" s="171" t="s">
        <v>753</v>
      </c>
      <c r="E36" s="59"/>
      <c r="G36" s="59" t="str">
        <f t="shared" ca="1" si="1"/>
        <v>Country target:
1) Refers to NSP or any other latest agreed country target
2) Include cases to be treated at public sector health facilities
3) "#" refers to the total number of cases to be treated at public sector health facilities and "%" refers to the malaria cases that are treated at public sector health facilities among the estimated malaria cases at public sector health facilities</v>
      </c>
      <c r="H36" s="59" t="s">
        <v>340</v>
      </c>
      <c r="I36" s="59" t="s">
        <v>478</v>
      </c>
      <c r="J36" s="59" t="s">
        <v>668</v>
      </c>
      <c r="K36" s="59"/>
      <c r="O36" s="61"/>
      <c r="P36" s="61"/>
      <c r="Q36" s="61"/>
      <c r="R36" s="61"/>
    </row>
    <row r="37" spans="1:26" s="61" customFormat="1" ht="409.5" x14ac:dyDescent="0.35">
      <c r="A37" s="59" t="str">
        <f t="shared" ca="1" si="2"/>
        <v xml:space="preserve">Net Programmatic Gap Table </v>
      </c>
      <c r="B37" s="199" t="s">
        <v>724</v>
      </c>
      <c r="C37" s="228" t="s">
        <v>780</v>
      </c>
      <c r="D37" s="171" t="s">
        <v>754</v>
      </c>
      <c r="E37" s="59"/>
      <c r="F37" s="60"/>
      <c r="G37" s="59" t="str">
        <f t="shared" ca="1" si="1"/>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37" s="171" t="s">
        <v>794</v>
      </c>
      <c r="I37" s="171" t="s">
        <v>630</v>
      </c>
      <c r="J37" s="59" t="s">
        <v>669</v>
      </c>
      <c r="K37" s="59"/>
      <c r="L37" s="57"/>
      <c r="M37" s="57"/>
      <c r="N37" s="57"/>
      <c r="S37" s="57"/>
      <c r="T37" s="57"/>
      <c r="U37" s="57"/>
      <c r="V37" s="57"/>
      <c r="W37" s="57"/>
      <c r="X37" s="57"/>
      <c r="Y37" s="57"/>
      <c r="Z37" s="57"/>
    </row>
    <row r="38" spans="1:26" ht="14.25" customHeight="1" x14ac:dyDescent="0.35">
      <c r="A38" s="59" t="str">
        <f t="shared" ca="1" si="2"/>
        <v>Vector control</v>
      </c>
      <c r="B38" s="59" t="s">
        <v>375</v>
      </c>
      <c r="C38" s="59" t="s">
        <v>410</v>
      </c>
      <c r="D38" s="59" t="s">
        <v>376</v>
      </c>
      <c r="E38" s="59"/>
      <c r="G38" s="59" t="str">
        <f t="shared" ca="1" si="1"/>
        <v>Programmatic Gap:
The programmatic gap is calculated based on the total estimated malaria cases (presumed and confirmed) to be treated in public sector facilities (row A)</v>
      </c>
      <c r="H38" s="59" t="s">
        <v>341</v>
      </c>
      <c r="I38" s="59" t="s">
        <v>479</v>
      </c>
      <c r="J38" s="59" t="s">
        <v>670</v>
      </c>
      <c r="K38" s="59"/>
      <c r="M38" s="61"/>
      <c r="N38" s="61"/>
      <c r="Z38" s="61"/>
    </row>
    <row r="39" spans="1:26" ht="15.75" customHeight="1" x14ac:dyDescent="0.35">
      <c r="A39" s="59" t="str">
        <f t="shared" ca="1" si="2"/>
        <v>Number of LLINs distributed to at-risk populations (mass campaign and continuous distribution)</v>
      </c>
      <c r="B39" s="59" t="s">
        <v>615</v>
      </c>
      <c r="C39" s="59" t="s">
        <v>616</v>
      </c>
      <c r="D39" s="59" t="s">
        <v>617</v>
      </c>
      <c r="E39" s="59"/>
      <c r="G39" s="59" t="str">
        <f t="shared" ca="1" si="1"/>
        <v>Comments/Assumptions:
1) Specify the estimated proportion of cases that are treated at public sector facilities among the total malaria cases treated
2) Specify who are the other sources of funding</v>
      </c>
      <c r="H39" s="59" t="s">
        <v>342</v>
      </c>
      <c r="I39" s="59" t="s">
        <v>480</v>
      </c>
      <c r="J39" s="59" t="s">
        <v>671</v>
      </c>
      <c r="K39" s="59"/>
      <c r="L39" s="61"/>
    </row>
    <row r="40" spans="1:26" ht="14.25" customHeight="1" x14ac:dyDescent="0.35">
      <c r="A40" s="59" t="str">
        <f t="shared" ca="1" si="2"/>
        <v>Population Estimates</v>
      </c>
      <c r="B40" s="59" t="s">
        <v>10</v>
      </c>
      <c r="C40" s="59" t="s">
        <v>623</v>
      </c>
      <c r="D40" s="59" t="s">
        <v>512</v>
      </c>
      <c r="E40" s="59"/>
      <c r="G40" s="59" t="str">
        <f t="shared" ca="1" si="1"/>
        <v>Case Management- Treatment (community)</v>
      </c>
      <c r="H40" s="59" t="s">
        <v>343</v>
      </c>
      <c r="I40" s="59" t="s">
        <v>481</v>
      </c>
      <c r="J40" s="59" t="s">
        <v>567</v>
      </c>
      <c r="K40" s="59"/>
      <c r="W40" s="61"/>
      <c r="X40" s="61"/>
      <c r="Y40" s="61"/>
    </row>
    <row r="41" spans="1:26" ht="84" x14ac:dyDescent="0.35">
      <c r="A41" s="59" t="str">
        <f t="shared" ca="1" si="2"/>
        <v>A. Estimated population in campaign areas</v>
      </c>
      <c r="B41" s="59" t="s">
        <v>73</v>
      </c>
      <c r="C41" s="59" t="s">
        <v>624</v>
      </c>
      <c r="D41" s="59" t="s">
        <v>513</v>
      </c>
      <c r="E41" s="59"/>
      <c r="G41" s="59" t="str">
        <f t="shared" ca="1" si="1"/>
        <v>Coverage indicator: 
Proportion of confirmed malaria cases that received first-line antimalarial treatment in the community</v>
      </c>
      <c r="H41" s="171" t="s">
        <v>808</v>
      </c>
      <c r="I41" s="59" t="s">
        <v>591</v>
      </c>
      <c r="J41" s="59" t="s">
        <v>592</v>
      </c>
      <c r="K41" s="59"/>
    </row>
    <row r="42" spans="1:26" ht="210" x14ac:dyDescent="0.35">
      <c r="A42" s="59" t="str">
        <f t="shared" ca="1" si="2"/>
        <v>Current Estimated Country Need</v>
      </c>
      <c r="B42" s="59" t="s">
        <v>12</v>
      </c>
      <c r="C42" s="59" t="s">
        <v>404</v>
      </c>
      <c r="D42" s="59" t="s">
        <v>315</v>
      </c>
      <c r="E42" s="59"/>
      <c r="G42" s="59" t="str">
        <f t="shared" ca="1" si="1"/>
        <v>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v>
      </c>
      <c r="H42" s="171" t="s">
        <v>809</v>
      </c>
      <c r="I42" s="59" t="s">
        <v>482</v>
      </c>
      <c r="J42" s="59" t="s">
        <v>672</v>
      </c>
      <c r="K42" s="59"/>
    </row>
    <row r="43" spans="1:26" x14ac:dyDescent="0.35">
      <c r="A43" s="59" t="str">
        <f t="shared" ca="1" si="2"/>
        <v>B. LLINs required for mass campaign</v>
      </c>
      <c r="B43" s="59" t="s">
        <v>74</v>
      </c>
      <c r="C43" s="59" t="s">
        <v>411</v>
      </c>
      <c r="D43" s="59" t="s">
        <v>322</v>
      </c>
      <c r="E43" s="59"/>
      <c r="G43" s="59" t="str">
        <f t="shared" ca="1" si="1"/>
        <v>Country target:
1) Refers to NSP or any other latest agreed country target
2) Include cases to be treated in the community
3) "#" refer to the total number of cases to be treated in the community and "%" refers to the malaria cases that are treated in the community among the estimated malaria cases in the community</v>
      </c>
      <c r="H43" s="59" t="s">
        <v>344</v>
      </c>
      <c r="I43" s="59" t="s">
        <v>483</v>
      </c>
      <c r="J43" s="59" t="s">
        <v>673</v>
      </c>
      <c r="K43" s="59"/>
    </row>
    <row r="44" spans="1:26" ht="409.5" x14ac:dyDescent="0.35">
      <c r="A44" s="59" t="str">
        <f t="shared" ca="1" si="2"/>
        <v xml:space="preserve">C. LLINs required for distribution through ANC </v>
      </c>
      <c r="B44" s="59" t="s">
        <v>75</v>
      </c>
      <c r="C44" s="59" t="s">
        <v>412</v>
      </c>
      <c r="D44" s="59" t="s">
        <v>514</v>
      </c>
      <c r="E44" s="59"/>
      <c r="G44" s="59" t="str">
        <f t="shared" ca="1" si="1"/>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44" s="171" t="s">
        <v>794</v>
      </c>
      <c r="I44" s="59" t="s">
        <v>631</v>
      </c>
      <c r="J44" s="59" t="s">
        <v>674</v>
      </c>
      <c r="K44" s="59"/>
    </row>
    <row r="45" spans="1:26" x14ac:dyDescent="0.35">
      <c r="A45" s="59" t="str">
        <f t="shared" ca="1" si="2"/>
        <v>D. LLINs required for distribution through EPI</v>
      </c>
      <c r="B45" s="59" t="s">
        <v>76</v>
      </c>
      <c r="C45" s="59" t="s">
        <v>413</v>
      </c>
      <c r="D45" s="59" t="s">
        <v>515</v>
      </c>
      <c r="E45" s="59"/>
      <c r="G45" s="59" t="str">
        <f t="shared" ca="1" si="1"/>
        <v>Programmatic Gap:
The programmatic gap is calculated based on the total estimated malaria cases (presumed and confirmed) to be treated at community level (row A)</v>
      </c>
      <c r="H45" s="59" t="s">
        <v>345</v>
      </c>
      <c r="I45" s="59" t="s">
        <v>632</v>
      </c>
      <c r="J45" s="59" t="s">
        <v>675</v>
      </c>
      <c r="K45" s="59"/>
    </row>
    <row r="46" spans="1:26" x14ac:dyDescent="0.35">
      <c r="A46" s="59" t="str">
        <f t="shared" ca="1" si="2"/>
        <v>E. LLINs to be distributed using other methods of distribution, such as community or school-based distribution</v>
      </c>
      <c r="B46" s="59" t="s">
        <v>721</v>
      </c>
      <c r="C46" s="59" t="s">
        <v>414</v>
      </c>
      <c r="D46" s="59" t="s">
        <v>323</v>
      </c>
      <c r="E46" s="59"/>
      <c r="G46" s="59" t="str">
        <f t="shared" ca="1" si="1"/>
        <v>Comments/Assumptions:
1) Specify the estimated proportion of cases that are treated in the community among the total estimated malaria cases treated
2) Specify who are the other sources of funding</v>
      </c>
      <c r="H46" s="59" t="s">
        <v>346</v>
      </c>
      <c r="I46" s="59" t="s">
        <v>484</v>
      </c>
      <c r="J46" s="59" t="s">
        <v>676</v>
      </c>
      <c r="K46" s="59"/>
    </row>
    <row r="47" spans="1:26" x14ac:dyDescent="0.35">
      <c r="A47" s="59" t="str">
        <f t="shared" ca="1" si="2"/>
        <v>F. Total LLINs required for non-mass campaign distribution: C+D+E</v>
      </c>
      <c r="B47" s="59" t="s">
        <v>722</v>
      </c>
      <c r="C47" s="59" t="s">
        <v>415</v>
      </c>
      <c r="D47" s="59" t="s">
        <v>516</v>
      </c>
      <c r="E47" s="59"/>
      <c r="G47" s="59" t="str">
        <f t="shared" ca="1" si="1"/>
        <v>Case Management- Treatment (private sector)</v>
      </c>
      <c r="H47" s="59" t="s">
        <v>347</v>
      </c>
      <c r="I47" s="59" t="s">
        <v>485</v>
      </c>
      <c r="J47" s="59" t="s">
        <v>568</v>
      </c>
      <c r="K47" s="59"/>
    </row>
    <row r="48" spans="1:26" x14ac:dyDescent="0.35">
      <c r="A48" s="59" t="str">
        <f t="shared" ca="1" si="2"/>
        <v>G. Total LLINs required (mass campaign + non mass campaign): B + F</v>
      </c>
      <c r="B48" s="59" t="s">
        <v>77</v>
      </c>
      <c r="C48" s="59" t="s">
        <v>416</v>
      </c>
      <c r="D48" s="59" t="s">
        <v>517</v>
      </c>
      <c r="E48" s="59"/>
      <c r="G48" s="59" t="str">
        <f t="shared" ca="1" si="1"/>
        <v xml:space="preserve">Coverage indicator:
Proportion of confirmed malaria cases that received first-line antimalarial treatment at private sector sites </v>
      </c>
      <c r="H48" s="59" t="s">
        <v>593</v>
      </c>
      <c r="I48" s="59" t="s">
        <v>594</v>
      </c>
      <c r="J48" s="59" t="s">
        <v>595</v>
      </c>
      <c r="K48" s="59"/>
    </row>
    <row r="49" spans="1:11" x14ac:dyDescent="0.35">
      <c r="A49" s="59" t="str">
        <f t="shared" ca="1" si="2"/>
        <v>Country Need Already Covered</v>
      </c>
      <c r="B49" s="59" t="s">
        <v>13</v>
      </c>
      <c r="C49" s="59" t="s">
        <v>406</v>
      </c>
      <c r="D49" s="59" t="s">
        <v>321</v>
      </c>
      <c r="E49" s="59"/>
      <c r="G49" s="59" t="str">
        <f t="shared" ca="1" si="1"/>
        <v>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v>
      </c>
      <c r="H49" s="59" t="s">
        <v>372</v>
      </c>
      <c r="I49" s="59" t="s">
        <v>486</v>
      </c>
      <c r="J49" s="59" t="s">
        <v>677</v>
      </c>
      <c r="K49" s="59"/>
    </row>
    <row r="50" spans="1:11" ht="224" x14ac:dyDescent="0.35">
      <c r="A50" s="59">
        <f t="shared" ca="1" si="2"/>
        <v>0</v>
      </c>
      <c r="B50" s="59"/>
      <c r="C50" s="59"/>
      <c r="E50" s="59"/>
      <c r="G50" s="59" t="str">
        <f t="shared" ca="1" si="1"/>
        <v>Country target:
1) Refers to NSP or any other latest agreed country target
2) Include cases to be treated at private sector sites
3) "#" refers to the total number of cases to be treated at private sector sites and "%" refers to the malaria cases that are treated at private sector sites among the estimated malaria cases at private sector sites</v>
      </c>
      <c r="H50" s="171" t="s">
        <v>810</v>
      </c>
      <c r="I50" s="59" t="s">
        <v>487</v>
      </c>
      <c r="J50" s="59" t="s">
        <v>569</v>
      </c>
      <c r="K50" s="59"/>
    </row>
    <row r="51" spans="1:11" ht="409.5" x14ac:dyDescent="0.35">
      <c r="A51" s="59" t="str">
        <f t="shared" ca="1" si="2"/>
        <v>Programmatic Gap</v>
      </c>
      <c r="B51" s="59" t="s">
        <v>15</v>
      </c>
      <c r="C51" s="59" t="s">
        <v>407</v>
      </c>
      <c r="D51" s="59" t="s">
        <v>646</v>
      </c>
      <c r="E51" s="59"/>
      <c r="G51" s="59" t="str">
        <f t="shared" ca="1" si="1"/>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51" s="171" t="s">
        <v>794</v>
      </c>
      <c r="I51" s="59" t="s">
        <v>630</v>
      </c>
      <c r="J51" s="59" t="s">
        <v>669</v>
      </c>
      <c r="K51" s="59"/>
    </row>
    <row r="52" spans="1:11" x14ac:dyDescent="0.35">
      <c r="A52" s="59" t="str">
        <f t="shared" ca="1" si="2"/>
        <v>I. Expected annual gap in meeting the need: G - H</v>
      </c>
      <c r="B52" s="59" t="s">
        <v>324</v>
      </c>
      <c r="C52" s="59" t="s">
        <v>417</v>
      </c>
      <c r="D52" s="59" t="s">
        <v>647</v>
      </c>
      <c r="E52" s="59"/>
      <c r="G52" s="59" t="str">
        <f t="shared" ca="1" si="1"/>
        <v>Programmatic Gap:
The programmatic gap is calculated based on the total estimated malaria cases (presumed and confirmed) to be treated in private sector facilities (row A)</v>
      </c>
      <c r="H52" s="59" t="s">
        <v>348</v>
      </c>
      <c r="I52" s="59" t="s">
        <v>633</v>
      </c>
      <c r="J52" s="59" t="s">
        <v>678</v>
      </c>
      <c r="K52" s="59"/>
    </row>
    <row r="53" spans="1:11" x14ac:dyDescent="0.35">
      <c r="A53" s="59" t="str">
        <f t="shared" ca="1" si="2"/>
        <v>LLINs Covered with the Allocation Amount</v>
      </c>
      <c r="B53" s="59" t="s">
        <v>78</v>
      </c>
      <c r="C53" s="59" t="s">
        <v>418</v>
      </c>
      <c r="D53" s="59" t="s">
        <v>518</v>
      </c>
      <c r="E53" s="59"/>
      <c r="G53" s="59" t="str">
        <f t="shared" ca="1" si="1"/>
        <v>Comments/Assumptions:
1) Specify the estimated proportion of cases that are treated in the private sector among the total estimated malaria cases treated 
2) Specify who are the other sources of funding</v>
      </c>
      <c r="H53" s="59" t="s">
        <v>349</v>
      </c>
      <c r="I53" s="59" t="s">
        <v>488</v>
      </c>
      <c r="J53" s="59" t="s">
        <v>679</v>
      </c>
      <c r="K53" s="59"/>
    </row>
    <row r="54" spans="1:11" x14ac:dyDescent="0.3">
      <c r="A54" s="59" t="str">
        <f t="shared" ca="1" si="2"/>
        <v>J. LLINs to be financed by allocation amount</v>
      </c>
      <c r="B54" s="59" t="s">
        <v>79</v>
      </c>
      <c r="C54" s="59" t="s">
        <v>419</v>
      </c>
      <c r="D54" s="59" t="s">
        <v>519</v>
      </c>
      <c r="E54" s="59"/>
      <c r="G54" s="59" t="str">
        <f t="shared" ca="1" si="1"/>
        <v>"Net gap table" tab</v>
      </c>
      <c r="H54" s="196" t="s">
        <v>693</v>
      </c>
      <c r="I54" s="230" t="s">
        <v>783</v>
      </c>
      <c r="J54" s="59" t="s">
        <v>784</v>
      </c>
      <c r="K54" s="59"/>
    </row>
    <row r="55" spans="1:11" ht="409.5" x14ac:dyDescent="0.35">
      <c r="A55" s="59" t="str">
        <f t="shared" ca="1" si="2"/>
        <v>K. LLINs to be financed from  allocation amount and other resources: J + H</v>
      </c>
      <c r="B55" s="59" t="s">
        <v>377</v>
      </c>
      <c r="C55" s="59" t="s">
        <v>420</v>
      </c>
      <c r="D55" s="59" t="s">
        <v>520</v>
      </c>
      <c r="E55" s="59"/>
      <c r="G55" s="59" t="str">
        <f t="shared" ca="1" si="1"/>
        <v>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nets.
3) The Global Fund currently supports pyrethroid-only nets and PBO nets in line with WHO policy - PBO nets can only be considered if there is no gap in coverage for at risk populations targeted for vector control. Both pyrethroid-only nets and PBO nets can be considered for funding within the allocation amount. However, if there is a gap in pyrethroid-only nets, PBO nets can NOT be requested. The gap in pyrethroid-only nets must be filled first.</v>
      </c>
      <c r="H55" s="197" t="s">
        <v>702</v>
      </c>
      <c r="I55" s="228" t="s">
        <v>769</v>
      </c>
      <c r="J55" s="171" t="s">
        <v>755</v>
      </c>
      <c r="K55" s="119"/>
    </row>
    <row r="56" spans="1:11" x14ac:dyDescent="0.3">
      <c r="A56" s="57">
        <f t="shared" ca="1" si="2"/>
        <v>0</v>
      </c>
      <c r="C56" s="59"/>
      <c r="G56" s="59" t="str">
        <f t="shared" ca="1" si="1"/>
        <v>Vector control- nets</v>
      </c>
      <c r="H56" s="196" t="s">
        <v>694</v>
      </c>
      <c r="I56" s="34" t="s">
        <v>770</v>
      </c>
      <c r="J56" s="200" t="s">
        <v>756</v>
      </c>
      <c r="K56" s="59"/>
    </row>
    <row r="57" spans="1:11" ht="409.5" x14ac:dyDescent="0.35">
      <c r="A57" s="57">
        <f t="shared" ca="1" si="2"/>
        <v>0</v>
      </c>
      <c r="C57" s="59"/>
      <c r="G57" s="59" t="str">
        <f t="shared" ca="1" si="1"/>
        <v>Indicator: 
Number of long-lasting insecticidal nets (LLINs) distributed to at-risk populations (mass campaign and continuous distribution)
Total population in the country:
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
Current estimated country need (B - G):
Specify campaign methodology (rolling vs. cyclic) and the years when the mass distribution campaigns will take place and the target area covered by these campaigns in the comments box. The gap table below (lines B-G) are for pyrethroid-only nets. In order to address the issue of insecticide resistance, there is a section at the bottom of the table (lines M-Q) to indicate the optimal number of PBOs a country needs based on the most recent entomologic data - see section titled 'Addressing insecticide resistance.</v>
      </c>
      <c r="H57" s="197" t="s">
        <v>811</v>
      </c>
      <c r="I57" s="228" t="s">
        <v>771</v>
      </c>
      <c r="J57" s="200" t="s">
        <v>757</v>
      </c>
      <c r="K57" s="119"/>
    </row>
    <row r="58" spans="1:11" ht="409.5" x14ac:dyDescent="0.3">
      <c r="A58" s="57">
        <f t="shared" ca="1" si="2"/>
        <v>0</v>
      </c>
      <c r="C58" s="59"/>
      <c r="G58" s="59" t="str">
        <f t="shared" ca="1" si="1"/>
        <v>Country Need Already Covered:
Country need already covered is broken down into need planned to be covered by domestic resources (line H1), and external resources (line H2).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If this is the case, specify in the comments box that line H1 refers to the total of both domestic and external resources.
Addressing insecticide resistance:
Based on the most recent entomologic data, PBO nets may be the appropriate choice for all or part of the country. The applicant should indicate the number of PBO nets that would be optimal to achieve effective vector control in their context in line M. If the government or other partners plan to provide PBO nets (even if there is a gap in coverage of at risk populations), please note the amount in line N. The gap in PBO nets will be automatically calculated in line O. The Global Fund currently supports pyrethroid-only nets and PBO nets in line with WHO policy - PBO nets can only be considered if there is no gap in coverage for at risk populations targeted for vector control. If these populations are covered, indicate the amount of PBOs requested within the allocation amount in line P. The final gap in PBOs nets will be automatically calculated in line Q.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v>
      </c>
      <c r="H58" s="197" t="s">
        <v>795</v>
      </c>
      <c r="I58" s="229" t="s">
        <v>772</v>
      </c>
      <c r="J58" s="171" t="s">
        <v>758</v>
      </c>
      <c r="K58" s="59"/>
    </row>
    <row r="59" spans="1:11" x14ac:dyDescent="0.35">
      <c r="A59" s="60"/>
      <c r="B59" s="60"/>
      <c r="C59" s="60"/>
      <c r="D59" s="60"/>
      <c r="E59" s="60"/>
      <c r="G59" s="59" t="str">
        <f t="shared" ca="1" si="1"/>
        <v>Comments/Assumptions:
1) Specify the years when the mass distribution campaigns will take place and the target area covered by these campaigns
2) Specify the geographic areas where the net distribution (non mass campaign) will take place each year
3) Specify who are the other sources of funding</v>
      </c>
      <c r="H59" s="59" t="s">
        <v>350</v>
      </c>
      <c r="I59" s="59" t="s">
        <v>489</v>
      </c>
      <c r="J59" s="59" t="s">
        <v>570</v>
      </c>
      <c r="K59" s="59"/>
    </row>
    <row r="60" spans="1:11" ht="409.5" x14ac:dyDescent="0.35">
      <c r="A60" s="60"/>
      <c r="B60" s="60"/>
      <c r="C60" s="60"/>
      <c r="D60" s="60"/>
      <c r="E60" s="60"/>
      <c r="G60" s="59" t="str">
        <f t="shared" ca="1" si="1"/>
        <v>Nets Covered within Allocation Amount:
Both pyrethroid-only nets and PBO nets can be considered for funding within the allocation amount. However, if there is a gap in pyrethroid-only nets, PBO nets can NOT be requested. The gap in pyrethroid-only nets must be filled first.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v>
      </c>
      <c r="H60" s="171" t="s">
        <v>695</v>
      </c>
      <c r="I60" s="171" t="s">
        <v>781</v>
      </c>
      <c r="J60" s="171" t="s">
        <v>782</v>
      </c>
      <c r="K60" s="59"/>
    </row>
    <row r="61" spans="1:11" x14ac:dyDescent="0.35">
      <c r="A61" s="59" t="str">
        <f t="shared" ca="1" si="2"/>
        <v>Malaria - IRS</v>
      </c>
      <c r="B61" s="59" t="s">
        <v>325</v>
      </c>
      <c r="C61" s="59" t="s">
        <v>421</v>
      </c>
      <c r="D61" s="59" t="s">
        <v>521</v>
      </c>
      <c r="E61" s="59"/>
      <c r="G61" s="59" t="str">
        <f t="shared" ca="1" si="1"/>
        <v>"IRS gap table" tab</v>
      </c>
      <c r="H61" s="59" t="s">
        <v>55</v>
      </c>
      <c r="I61" s="59" t="s">
        <v>790</v>
      </c>
      <c r="J61" s="59" t="s">
        <v>791</v>
      </c>
      <c r="K61" s="59"/>
    </row>
    <row r="62" spans="1:11" x14ac:dyDescent="0.35">
      <c r="A62" s="59" t="str">
        <f t="shared" ref="A62:A76" ca="1" si="3">OFFSET($B62,0,LangOffset,1,1)</f>
        <v>IRS Programmatic Gap Table</v>
      </c>
      <c r="B62" s="59" t="s">
        <v>378</v>
      </c>
      <c r="C62" s="59" t="s">
        <v>422</v>
      </c>
      <c r="D62" s="59" t="s">
        <v>648</v>
      </c>
      <c r="E62" s="59"/>
      <c r="G62" s="59" t="str">
        <f t="shared" ca="1" si="1"/>
        <v>Vector control- IRS</v>
      </c>
      <c r="H62" s="59" t="s">
        <v>351</v>
      </c>
      <c r="I62" s="59" t="s">
        <v>587</v>
      </c>
      <c r="J62" s="59" t="s">
        <v>571</v>
      </c>
      <c r="K62" s="59"/>
    </row>
    <row r="63" spans="1:11" x14ac:dyDescent="0.35">
      <c r="A63" s="59">
        <f t="shared" ca="1" si="3"/>
        <v>0</v>
      </c>
      <c r="B63" s="59"/>
      <c r="C63" s="59"/>
      <c r="E63" s="59"/>
      <c r="G63" s="59" t="str">
        <f t="shared" ca="1" si="1"/>
        <v>Coverage indicator: 
Proportion of households in targeted areas that received Indoor Residual Spraying during the reporting period</v>
      </c>
      <c r="H63" s="59" t="s">
        <v>352</v>
      </c>
      <c r="I63" s="59" t="s">
        <v>490</v>
      </c>
      <c r="J63" s="59" t="s">
        <v>680</v>
      </c>
      <c r="K63" s="59"/>
    </row>
    <row r="64" spans="1:11" ht="70" x14ac:dyDescent="0.35">
      <c r="A64" s="59" t="str">
        <f t="shared" ca="1" si="3"/>
        <v xml:space="preserve">Proportion of households in targeted areas that received Indoor Residual Spraying during the reporting period.  </v>
      </c>
      <c r="B64" s="59" t="s">
        <v>326</v>
      </c>
      <c r="C64" s="59" t="s">
        <v>625</v>
      </c>
      <c r="D64" s="59" t="s">
        <v>522</v>
      </c>
      <c r="E64" s="59"/>
      <c r="G64" s="59" t="str">
        <f t="shared" ca="1" si="1"/>
        <v>Target population:
Refers to estimated number of population living in malaria endemic areas that are targeted for spraying as per national IRS plan</v>
      </c>
      <c r="H64" s="59" t="s">
        <v>353</v>
      </c>
      <c r="I64" s="59" t="s">
        <v>491</v>
      </c>
      <c r="J64" s="171" t="s">
        <v>766</v>
      </c>
      <c r="K64" s="59"/>
    </row>
    <row r="65" spans="1:16384" x14ac:dyDescent="0.35">
      <c r="A65" s="59" t="str">
        <f t="shared" ca="1" si="3"/>
        <v>A. Total households in the targeted areas</v>
      </c>
      <c r="B65" s="59" t="s">
        <v>84</v>
      </c>
      <c r="C65" s="59" t="s">
        <v>423</v>
      </c>
      <c r="D65" s="59" t="s">
        <v>379</v>
      </c>
      <c r="E65" s="59"/>
      <c r="G65" s="59" t="str">
        <f t="shared" ca="1" si="1"/>
        <v>Country target:
1) Refers to NSP or any other latest agreed country target
2) "#" refers to the number of spraying events i.e. number of households to be sprayed in the area targeted for IRS multiplied by the frequency of spraying cycle and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v>
      </c>
      <c r="H65" s="59" t="s">
        <v>354</v>
      </c>
      <c r="I65" s="59" t="s">
        <v>492</v>
      </c>
      <c r="J65" s="59" t="s">
        <v>681</v>
      </c>
      <c r="K65" s="59"/>
      <c r="AK65" s="59"/>
      <c r="AL65" s="59"/>
      <c r="AM65" s="59"/>
      <c r="AN65" s="59"/>
      <c r="AO65" s="59"/>
      <c r="AP65" s="59"/>
      <c r="AQ65" s="59"/>
      <c r="AR65" s="59"/>
      <c r="AS65" s="59"/>
      <c r="AT65" s="59"/>
      <c r="AU65" s="59"/>
      <c r="AV65" s="59"/>
      <c r="AW65" s="59"/>
      <c r="AX65" s="59"/>
      <c r="AY65" s="59"/>
      <c r="AZ65" s="59"/>
    </row>
    <row r="66" spans="1:16384" ht="14.25" customHeight="1" x14ac:dyDescent="0.35">
      <c r="A66" s="59" t="str">
        <f t="shared" ca="1" si="3"/>
        <v>B. Country targets
(from National Strategic Plan)</v>
      </c>
      <c r="B66" s="59" t="s">
        <v>380</v>
      </c>
      <c r="C66" s="59" t="s">
        <v>405</v>
      </c>
      <c r="D66" s="59" t="s">
        <v>523</v>
      </c>
      <c r="E66" s="59"/>
      <c r="G66" s="59" t="str">
        <f t="shared" ca="1" si="1"/>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66" s="171" t="s">
        <v>794</v>
      </c>
      <c r="I66" s="59" t="s">
        <v>634</v>
      </c>
      <c r="J66" s="59" t="s">
        <v>682</v>
      </c>
      <c r="K66" s="59"/>
      <c r="AG66" s="59"/>
      <c r="AH66" s="59"/>
      <c r="AI66" s="59"/>
      <c r="AJ66" s="59"/>
      <c r="AK66" s="59"/>
      <c r="AL66" s="59"/>
      <c r="AM66" s="59"/>
      <c r="AN66" s="59"/>
      <c r="AO66" s="59"/>
      <c r="AP66" s="59"/>
      <c r="AQ66" s="59"/>
      <c r="AR66" s="59"/>
      <c r="AS66" s="59"/>
      <c r="AT66" s="59"/>
      <c r="AU66" s="59"/>
      <c r="AV66" s="59"/>
      <c r="AW66" s="59"/>
      <c r="AX66" s="59"/>
      <c r="AY66" s="59"/>
      <c r="AZ66" s="59"/>
    </row>
    <row r="67" spans="1:16384" ht="14.25" customHeight="1" x14ac:dyDescent="0.35">
      <c r="A67" s="59" t="str">
        <f t="shared" ca="1" si="3"/>
        <v>C. Total country target already covered</v>
      </c>
      <c r="B67" s="199" t="s">
        <v>725</v>
      </c>
      <c r="C67" s="59" t="s">
        <v>726</v>
      </c>
      <c r="D67" s="59" t="s">
        <v>727</v>
      </c>
      <c r="E67" s="59"/>
      <c r="G67" s="59" t="str">
        <f t="shared" ca="1" si="1"/>
        <v>Programmatic Gap:
The programmatic gap is calculated based on the country target (row B i.e. the number of households targeted for IRS)</v>
      </c>
      <c r="H67" s="171" t="s">
        <v>812</v>
      </c>
      <c r="I67" s="59" t="s">
        <v>635</v>
      </c>
      <c r="J67" s="59" t="s">
        <v>683</v>
      </c>
      <c r="K67" s="59"/>
      <c r="AG67" s="59"/>
      <c r="AH67" s="59"/>
      <c r="AI67" s="59"/>
      <c r="AJ67" s="59"/>
      <c r="AK67" s="60"/>
      <c r="AL67" s="60"/>
      <c r="AM67" s="60"/>
      <c r="AN67" s="60"/>
      <c r="AO67" s="60"/>
      <c r="AP67" s="60"/>
      <c r="AQ67" s="60"/>
      <c r="AR67" s="60"/>
      <c r="AS67" s="60"/>
      <c r="AT67" s="60"/>
      <c r="AU67" s="60"/>
      <c r="AV67" s="60"/>
      <c r="AW67" s="60"/>
      <c r="AX67" s="60"/>
      <c r="AY67" s="60"/>
      <c r="AZ67" s="60"/>
    </row>
    <row r="68" spans="1:16384" s="60" customFormat="1" ht="168" x14ac:dyDescent="0.35">
      <c r="A68" s="59">
        <f t="shared" ca="1" si="3"/>
        <v>0</v>
      </c>
      <c r="B68" s="59"/>
      <c r="C68" s="59"/>
      <c r="D68" s="59"/>
      <c r="E68" s="59"/>
      <c r="G68" s="59" t="str">
        <f t="shared" ca="1" si="1"/>
        <v>Comments/Assumptions:
1) Specify the target areas
2) Specify if IRS is routine or reactive to identified foci of disease. If routine, specify the frequency of spraying
3) Specify who are the other sources of funding</v>
      </c>
      <c r="H68" s="171" t="s">
        <v>813</v>
      </c>
      <c r="I68" s="59" t="s">
        <v>493</v>
      </c>
      <c r="J68" s="59" t="s">
        <v>572</v>
      </c>
      <c r="K68" s="59"/>
      <c r="L68" s="57"/>
      <c r="M68" s="57"/>
      <c r="N68" s="57"/>
      <c r="O68" s="57"/>
      <c r="P68" s="57"/>
      <c r="Q68" s="57"/>
      <c r="R68" s="57"/>
      <c r="S68" s="57"/>
      <c r="T68" s="57"/>
      <c r="U68" s="57"/>
      <c r="V68" s="57"/>
      <c r="W68" s="57"/>
      <c r="X68" s="57"/>
      <c r="Y68" s="57"/>
      <c r="Z68" s="57"/>
      <c r="AA68" s="57"/>
      <c r="AB68" s="57"/>
      <c r="AC68" s="57"/>
      <c r="AD68" s="57"/>
      <c r="AE68" s="57"/>
      <c r="AF68" s="57"/>
      <c r="AK68" s="59"/>
      <c r="AL68" s="59"/>
      <c r="AM68" s="59"/>
      <c r="AN68" s="59"/>
      <c r="AO68" s="59"/>
      <c r="AP68" s="59"/>
      <c r="AQ68" s="59"/>
      <c r="AR68" s="59"/>
      <c r="AS68" s="59"/>
      <c r="AT68" s="59"/>
      <c r="AU68" s="59"/>
      <c r="AV68" s="59"/>
      <c r="AW68" s="59"/>
      <c r="AX68" s="59"/>
      <c r="AY68" s="59"/>
      <c r="AZ68" s="59"/>
    </row>
    <row r="69" spans="1:16384" x14ac:dyDescent="0.35">
      <c r="A69" s="59" t="str">
        <f t="shared" ca="1" si="3"/>
        <v>Programmatic Gap</v>
      </c>
      <c r="B69" s="59" t="s">
        <v>15</v>
      </c>
      <c r="C69" s="59" t="s">
        <v>407</v>
      </c>
      <c r="D69" s="59" t="s">
        <v>646</v>
      </c>
      <c r="E69" s="59"/>
      <c r="G69" s="59" t="str">
        <f t="shared" ref="G69:G83" ca="1" si="4">OFFSET($H69,0,LangOffset,1,1)</f>
        <v>"Specific prev interventions" tab</v>
      </c>
      <c r="H69" s="59" t="s">
        <v>53</v>
      </c>
      <c r="I69" s="59" t="s">
        <v>792</v>
      </c>
      <c r="J69" s="59" t="s">
        <v>793</v>
      </c>
      <c r="K69" s="59"/>
      <c r="AG69" s="59"/>
      <c r="AH69" s="59"/>
      <c r="AI69" s="59"/>
      <c r="AJ69" s="59"/>
      <c r="AK69" s="60"/>
      <c r="AL69" s="60"/>
      <c r="AM69" s="60"/>
      <c r="AN69" s="60"/>
      <c r="AO69" s="60"/>
      <c r="AP69" s="60"/>
      <c r="AQ69" s="60"/>
      <c r="AR69" s="60"/>
      <c r="AS69" s="60"/>
      <c r="AT69" s="60"/>
      <c r="AU69" s="60"/>
      <c r="AV69" s="60"/>
      <c r="AW69" s="60"/>
      <c r="AX69" s="60"/>
      <c r="AY69" s="60"/>
      <c r="AZ69" s="60"/>
    </row>
    <row r="70" spans="1:16384" s="60" customFormat="1" x14ac:dyDescent="0.35">
      <c r="A70" s="59" t="str">
        <f t="shared" ca="1" si="3"/>
        <v>D. Expected annual gap in meeting the target: B - C3</v>
      </c>
      <c r="B70" s="72" t="s">
        <v>742</v>
      </c>
      <c r="C70" s="72" t="s">
        <v>741</v>
      </c>
      <c r="D70" s="59" t="s">
        <v>740</v>
      </c>
      <c r="E70" s="59"/>
      <c r="G70" s="59" t="str">
        <f t="shared" ca="1" si="4"/>
        <v>Specific prevention interventions-  Intermittent preventive treatment in pregnancy (IPTp)</v>
      </c>
      <c r="H70" s="59" t="s">
        <v>355</v>
      </c>
      <c r="I70" s="59" t="s">
        <v>494</v>
      </c>
      <c r="J70" s="59" t="s">
        <v>573</v>
      </c>
      <c r="K70" s="59"/>
      <c r="L70" s="57"/>
      <c r="M70" s="57"/>
      <c r="N70" s="57"/>
      <c r="O70" s="57"/>
      <c r="P70" s="57"/>
      <c r="Q70" s="57"/>
      <c r="R70" s="57"/>
      <c r="S70" s="57"/>
      <c r="T70" s="57"/>
      <c r="U70" s="57"/>
      <c r="V70" s="57"/>
      <c r="W70" s="57"/>
      <c r="X70" s="57"/>
      <c r="Y70" s="57"/>
      <c r="Z70" s="57"/>
      <c r="AA70" s="57"/>
      <c r="AB70" s="57"/>
      <c r="AC70" s="57"/>
      <c r="AD70" s="57"/>
      <c r="AE70" s="57"/>
      <c r="AF70" s="57"/>
      <c r="AK70" s="59"/>
      <c r="AL70" s="59"/>
      <c r="AM70" s="59"/>
      <c r="AN70" s="59"/>
      <c r="AO70" s="59"/>
      <c r="AP70" s="59"/>
      <c r="AQ70" s="59"/>
      <c r="AR70" s="59"/>
      <c r="AS70" s="59"/>
      <c r="AT70" s="59"/>
      <c r="AU70" s="59"/>
      <c r="AV70" s="59"/>
      <c r="AW70" s="59"/>
      <c r="AX70" s="59"/>
      <c r="AY70" s="59"/>
      <c r="AZ70" s="59"/>
    </row>
    <row r="71" spans="1:16384" ht="112" x14ac:dyDescent="0.35">
      <c r="A71" s="59" t="str">
        <f t="shared" ca="1" si="3"/>
        <v>Country Target to be Covered with the Allocation Amount</v>
      </c>
      <c r="B71" s="72" t="s">
        <v>596</v>
      </c>
      <c r="C71" s="72" t="s">
        <v>597</v>
      </c>
      <c r="D71" s="59" t="s">
        <v>524</v>
      </c>
      <c r="E71" s="59"/>
      <c r="G71" s="59" t="str">
        <f t="shared" ca="1" si="4"/>
        <v xml:space="preserve">Coverage indicator: 
Proportion of pregnant women attending antenatal clinics who received three or more doses of intermittent preventive treatment for malaria. </v>
      </c>
      <c r="H71" s="171" t="s">
        <v>301</v>
      </c>
      <c r="I71" s="171" t="s">
        <v>598</v>
      </c>
      <c r="J71" s="171" t="s">
        <v>599</v>
      </c>
      <c r="K71" s="59"/>
      <c r="AG71" s="59"/>
      <c r="AH71" s="59"/>
      <c r="AI71" s="59"/>
      <c r="AJ71" s="59"/>
    </row>
    <row r="72" spans="1:16384" x14ac:dyDescent="0.35">
      <c r="A72" s="59" t="str">
        <f t="shared" ca="1" si="3"/>
        <v>E. Targets to be financed by  allocation amount</v>
      </c>
      <c r="B72" s="59" t="s">
        <v>327</v>
      </c>
      <c r="C72" s="59" t="s">
        <v>409</v>
      </c>
      <c r="D72" s="59" t="s">
        <v>511</v>
      </c>
      <c r="E72" s="59"/>
      <c r="G72" s="59" t="str">
        <f t="shared" ca="1" si="4"/>
        <v>Estimated population in need/at risk:
Refers to estimated number of pregnant women during the year</v>
      </c>
      <c r="H72" s="59" t="s">
        <v>302</v>
      </c>
      <c r="I72" s="59" t="s">
        <v>636</v>
      </c>
      <c r="J72" s="59" t="s">
        <v>303</v>
      </c>
      <c r="K72" s="59"/>
    </row>
    <row r="73" spans="1:16384" ht="16.5" customHeight="1" x14ac:dyDescent="0.35">
      <c r="A73" s="59" t="str">
        <f t="shared" ca="1" si="3"/>
        <v>F. Coverage from allocation amount and other resources: E + C3</v>
      </c>
      <c r="B73" s="59" t="s">
        <v>737</v>
      </c>
      <c r="C73" s="59" t="s">
        <v>743</v>
      </c>
      <c r="D73" s="59" t="s">
        <v>738</v>
      </c>
      <c r="E73" s="59"/>
      <c r="G73" s="59" t="str">
        <f t="shared" ca="1" si="4"/>
        <v xml:space="preserve">Country target:
1) Refers to NSP or any other latest agreed country target.
2) "#" refers to the number of pregnant women expected to receive three or more doses of intermittent preventive treatment and "%" refers to the women who receive three or more doses of IPTp during their ANC visits each year of those expected to attend ANC
3) The targets should take into account the current and expected increase in ANC coverage </v>
      </c>
      <c r="H73" s="171" t="s">
        <v>814</v>
      </c>
      <c r="I73" s="59" t="s">
        <v>637</v>
      </c>
      <c r="J73" s="59" t="s">
        <v>684</v>
      </c>
      <c r="K73" s="59"/>
    </row>
    <row r="74" spans="1:16384" ht="409.5" x14ac:dyDescent="0.35">
      <c r="A74" s="57">
        <f t="shared" ca="1" si="3"/>
        <v>0</v>
      </c>
      <c r="C74" s="59"/>
      <c r="G74" s="59" t="str">
        <f t="shared" ca="1" si="4"/>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74" s="171" t="s">
        <v>794</v>
      </c>
      <c r="I74" s="59" t="s">
        <v>634</v>
      </c>
      <c r="J74" s="59" t="s">
        <v>669</v>
      </c>
      <c r="K74" s="59"/>
    </row>
    <row r="75" spans="1:16384" ht="15.75" customHeight="1" x14ac:dyDescent="0.35">
      <c r="A75" s="57">
        <f t="shared" ca="1" si="3"/>
        <v>0</v>
      </c>
      <c r="C75" s="59"/>
      <c r="G75" s="59" t="str">
        <f t="shared" ca="1" si="4"/>
        <v>Programmatic Gap:
The programmatic gap is calculated based on total need (row A).</v>
      </c>
      <c r="H75" s="59" t="s">
        <v>304</v>
      </c>
      <c r="I75" s="59" t="s">
        <v>638</v>
      </c>
      <c r="J75" s="59" t="s">
        <v>685</v>
      </c>
      <c r="K75" s="59"/>
    </row>
    <row r="76" spans="1:16384" ht="126" x14ac:dyDescent="0.35">
      <c r="A76" s="57">
        <f t="shared" ca="1" si="3"/>
        <v>0</v>
      </c>
      <c r="C76" s="59"/>
      <c r="G76" s="59" t="str">
        <f t="shared" ca="1" si="4"/>
        <v>Comments/Assumptions:
1) Specify who are the other sources of funding.
2) Specify the proportion of estimated pregnant women who attend antenatal clinics</v>
      </c>
      <c r="H76" s="171" t="s">
        <v>306</v>
      </c>
      <c r="I76" s="59" t="s">
        <v>495</v>
      </c>
      <c r="J76" s="59" t="s">
        <v>574</v>
      </c>
      <c r="K76" s="59"/>
    </row>
    <row r="77" spans="1:16384" ht="16.5" customHeight="1" x14ac:dyDescent="0.35">
      <c r="A77" s="57">
        <f t="shared" ca="1" si="2"/>
        <v>0</v>
      </c>
      <c r="C77" s="59"/>
      <c r="G77" s="59" t="str">
        <f t="shared" ca="1" si="4"/>
        <v>Specific prevention interventions- Seasonal Malaria Chemoprevention (SMC)</v>
      </c>
      <c r="H77" s="59" t="s">
        <v>25</v>
      </c>
      <c r="I77" s="59" t="s">
        <v>496</v>
      </c>
      <c r="J77" s="59" t="s">
        <v>575</v>
      </c>
      <c r="K77" s="59"/>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c r="IW77" s="60"/>
      <c r="IX77" s="60"/>
      <c r="IY77" s="60"/>
      <c r="IZ77" s="60"/>
      <c r="JA77" s="60"/>
      <c r="JB77" s="60"/>
      <c r="JC77" s="60"/>
      <c r="JD77" s="60"/>
      <c r="JE77" s="60"/>
      <c r="JF77" s="60"/>
      <c r="JG77" s="60"/>
      <c r="JH77" s="60"/>
      <c r="JI77" s="60"/>
      <c r="JJ77" s="60"/>
      <c r="JK77" s="60"/>
      <c r="JL77" s="60"/>
      <c r="JM77" s="60"/>
      <c r="JN77" s="60"/>
      <c r="JO77" s="60"/>
      <c r="JP77" s="60"/>
      <c r="JQ77" s="60"/>
      <c r="JR77" s="60"/>
      <c r="JS77" s="60"/>
      <c r="JT77" s="60"/>
      <c r="JU77" s="60"/>
      <c r="JV77" s="60"/>
      <c r="JW77" s="60"/>
      <c r="JX77" s="60"/>
      <c r="JY77" s="60"/>
      <c r="JZ77" s="60"/>
      <c r="KA77" s="60"/>
      <c r="KB77" s="60"/>
      <c r="KC77" s="60"/>
      <c r="KD77" s="60"/>
      <c r="KE77" s="60"/>
      <c r="KF77" s="60"/>
      <c r="KG77" s="60"/>
      <c r="KH77" s="60"/>
      <c r="KI77" s="60"/>
      <c r="KJ77" s="60"/>
      <c r="KK77" s="60"/>
      <c r="KL77" s="60"/>
      <c r="KM77" s="60"/>
      <c r="KN77" s="60"/>
      <c r="KO77" s="60"/>
      <c r="KP77" s="60"/>
      <c r="KQ77" s="60"/>
      <c r="KR77" s="60"/>
      <c r="KS77" s="60"/>
      <c r="KT77" s="60"/>
      <c r="KU77" s="60"/>
      <c r="KV77" s="60"/>
      <c r="KW77" s="60"/>
      <c r="KX77" s="60"/>
      <c r="KY77" s="60"/>
      <c r="KZ77" s="60"/>
      <c r="LA77" s="60"/>
      <c r="LB77" s="60"/>
      <c r="LC77" s="60"/>
      <c r="LD77" s="60"/>
      <c r="LE77" s="60"/>
      <c r="LF77" s="60"/>
      <c r="LG77" s="60"/>
      <c r="LH77" s="60"/>
      <c r="LI77" s="60"/>
      <c r="LJ77" s="60"/>
      <c r="LK77" s="60"/>
      <c r="LL77" s="60"/>
      <c r="LM77" s="60"/>
      <c r="LN77" s="60"/>
      <c r="LO77" s="60"/>
      <c r="LP77" s="60"/>
      <c r="LQ77" s="60"/>
      <c r="LR77" s="60"/>
      <c r="LS77" s="60"/>
      <c r="LT77" s="60"/>
      <c r="LU77" s="60"/>
      <c r="LV77" s="60"/>
      <c r="LW77" s="60"/>
      <c r="LX77" s="60"/>
      <c r="LY77" s="60"/>
      <c r="LZ77" s="60"/>
      <c r="MA77" s="60"/>
      <c r="MB77" s="60"/>
      <c r="MC77" s="60"/>
      <c r="MD77" s="60"/>
      <c r="ME77" s="60"/>
      <c r="MF77" s="60"/>
      <c r="MG77" s="60"/>
      <c r="MH77" s="60"/>
      <c r="MI77" s="60"/>
      <c r="MJ77" s="60"/>
      <c r="MK77" s="60"/>
      <c r="ML77" s="60"/>
      <c r="MM77" s="60"/>
      <c r="MN77" s="60"/>
      <c r="MO77" s="60"/>
      <c r="MP77" s="60"/>
      <c r="MQ77" s="60"/>
      <c r="MR77" s="60"/>
      <c r="MS77" s="60"/>
      <c r="MT77" s="60"/>
      <c r="MU77" s="60"/>
      <c r="MV77" s="60"/>
      <c r="MW77" s="60"/>
      <c r="MX77" s="60"/>
      <c r="MY77" s="60"/>
      <c r="MZ77" s="60"/>
      <c r="NA77" s="60"/>
      <c r="NB77" s="60"/>
      <c r="NC77" s="60"/>
      <c r="ND77" s="60"/>
      <c r="NE77" s="60"/>
      <c r="NF77" s="60"/>
      <c r="NG77" s="60"/>
      <c r="NH77" s="60"/>
      <c r="NI77" s="60"/>
      <c r="NJ77" s="60"/>
      <c r="NK77" s="60"/>
      <c r="NL77" s="60"/>
      <c r="NM77" s="60"/>
      <c r="NN77" s="60"/>
      <c r="NO77" s="60"/>
      <c r="NP77" s="60"/>
      <c r="NQ77" s="60"/>
      <c r="NR77" s="60"/>
      <c r="NS77" s="60"/>
      <c r="NT77" s="60"/>
      <c r="NU77" s="60"/>
      <c r="NV77" s="60"/>
      <c r="NW77" s="60"/>
      <c r="NX77" s="60"/>
      <c r="NY77" s="60"/>
      <c r="NZ77" s="60"/>
      <c r="OA77" s="60"/>
      <c r="OB77" s="60"/>
      <c r="OC77" s="60"/>
      <c r="OD77" s="60"/>
      <c r="OE77" s="60"/>
      <c r="OF77" s="60"/>
      <c r="OG77" s="60"/>
      <c r="OH77" s="60"/>
      <c r="OI77" s="60"/>
      <c r="OJ77" s="60"/>
      <c r="OK77" s="60"/>
      <c r="OL77" s="60"/>
      <c r="OM77" s="60"/>
      <c r="ON77" s="60"/>
      <c r="OO77" s="60"/>
      <c r="OP77" s="60"/>
      <c r="OQ77" s="60"/>
      <c r="OR77" s="60"/>
      <c r="OS77" s="60"/>
      <c r="OT77" s="60"/>
      <c r="OU77" s="60"/>
      <c r="OV77" s="60"/>
      <c r="OW77" s="60"/>
      <c r="OX77" s="60"/>
      <c r="OY77" s="60"/>
      <c r="OZ77" s="60"/>
      <c r="PA77" s="60"/>
      <c r="PB77" s="60"/>
      <c r="PC77" s="60"/>
      <c r="PD77" s="60"/>
      <c r="PE77" s="60"/>
      <c r="PF77" s="60"/>
      <c r="PG77" s="60"/>
      <c r="PH77" s="60"/>
      <c r="PI77" s="60"/>
      <c r="PJ77" s="60"/>
      <c r="PK77" s="60"/>
      <c r="PL77" s="60"/>
      <c r="PM77" s="60"/>
      <c r="PN77" s="60"/>
      <c r="PO77" s="60"/>
      <c r="PP77" s="60"/>
      <c r="PQ77" s="60"/>
      <c r="PR77" s="60"/>
      <c r="PS77" s="60"/>
      <c r="PT77" s="60"/>
      <c r="PU77" s="60"/>
      <c r="PV77" s="60"/>
      <c r="PW77" s="60"/>
      <c r="PX77" s="60"/>
      <c r="PY77" s="60"/>
      <c r="PZ77" s="60"/>
      <c r="QA77" s="60"/>
      <c r="QB77" s="60"/>
      <c r="QC77" s="60"/>
      <c r="QD77" s="60"/>
      <c r="QE77" s="60"/>
      <c r="QF77" s="60"/>
      <c r="QG77" s="60"/>
      <c r="QH77" s="60"/>
      <c r="QI77" s="60"/>
      <c r="QJ77" s="60"/>
      <c r="QK77" s="60"/>
      <c r="QL77" s="60"/>
      <c r="QM77" s="60"/>
      <c r="QN77" s="60"/>
      <c r="QO77" s="60"/>
      <c r="QP77" s="60"/>
      <c r="QQ77" s="60"/>
      <c r="QR77" s="60"/>
      <c r="QS77" s="60"/>
      <c r="QT77" s="60"/>
      <c r="QU77" s="60"/>
      <c r="QV77" s="60"/>
      <c r="QW77" s="60"/>
      <c r="QX77" s="60"/>
      <c r="QY77" s="60"/>
      <c r="QZ77" s="60"/>
      <c r="RA77" s="60"/>
      <c r="RB77" s="60"/>
      <c r="RC77" s="60"/>
      <c r="RD77" s="60"/>
      <c r="RE77" s="60"/>
      <c r="RF77" s="60"/>
      <c r="RG77" s="60"/>
      <c r="RH77" s="60"/>
      <c r="RI77" s="60"/>
      <c r="RJ77" s="60"/>
      <c r="RK77" s="60"/>
      <c r="RL77" s="60"/>
      <c r="RM77" s="60"/>
      <c r="RN77" s="60"/>
      <c r="RO77" s="60"/>
      <c r="RP77" s="60"/>
      <c r="RQ77" s="60"/>
      <c r="RR77" s="60"/>
      <c r="RS77" s="60"/>
      <c r="RT77" s="60"/>
      <c r="RU77" s="60"/>
      <c r="RV77" s="60"/>
      <c r="RW77" s="60"/>
      <c r="RX77" s="60"/>
      <c r="RY77" s="60"/>
      <c r="RZ77" s="60"/>
      <c r="SA77" s="60"/>
      <c r="SB77" s="60"/>
      <c r="SC77" s="60"/>
      <c r="SD77" s="60"/>
      <c r="SE77" s="60"/>
      <c r="SF77" s="60"/>
      <c r="SG77" s="60"/>
      <c r="SH77" s="60"/>
      <c r="SI77" s="60"/>
      <c r="SJ77" s="60"/>
      <c r="SK77" s="60"/>
      <c r="SL77" s="60"/>
      <c r="SM77" s="60"/>
      <c r="SN77" s="60"/>
      <c r="SO77" s="60"/>
      <c r="SP77" s="60"/>
      <c r="SQ77" s="60"/>
      <c r="SR77" s="60"/>
      <c r="SS77" s="60"/>
      <c r="ST77" s="60"/>
      <c r="SU77" s="60"/>
      <c r="SV77" s="60"/>
      <c r="SW77" s="60"/>
      <c r="SX77" s="60"/>
      <c r="SY77" s="60"/>
      <c r="SZ77" s="60"/>
      <c r="TA77" s="60"/>
      <c r="TB77" s="60"/>
      <c r="TC77" s="60"/>
      <c r="TD77" s="60"/>
      <c r="TE77" s="60"/>
      <c r="TF77" s="60"/>
      <c r="TG77" s="60"/>
      <c r="TH77" s="60"/>
      <c r="TI77" s="60"/>
      <c r="TJ77" s="60"/>
      <c r="TK77" s="60"/>
      <c r="TL77" s="60"/>
      <c r="TM77" s="60"/>
      <c r="TN77" s="60"/>
      <c r="TO77" s="60"/>
      <c r="TP77" s="60"/>
      <c r="TQ77" s="60"/>
      <c r="TR77" s="60"/>
      <c r="TS77" s="60"/>
      <c r="TT77" s="60"/>
      <c r="TU77" s="60"/>
      <c r="TV77" s="60"/>
      <c r="TW77" s="60"/>
      <c r="TX77" s="60"/>
      <c r="TY77" s="60"/>
      <c r="TZ77" s="60"/>
      <c r="UA77" s="60"/>
      <c r="UB77" s="60"/>
      <c r="UC77" s="60"/>
      <c r="UD77" s="60"/>
      <c r="UE77" s="60"/>
      <c r="UF77" s="60"/>
      <c r="UG77" s="60"/>
      <c r="UH77" s="60"/>
      <c r="UI77" s="60"/>
      <c r="UJ77" s="60"/>
      <c r="UK77" s="60"/>
      <c r="UL77" s="60"/>
      <c r="UM77" s="60"/>
      <c r="UN77" s="60"/>
      <c r="UO77" s="60"/>
      <c r="UP77" s="60"/>
      <c r="UQ77" s="60"/>
      <c r="UR77" s="60"/>
      <c r="US77" s="60"/>
      <c r="UT77" s="60"/>
      <c r="UU77" s="60"/>
      <c r="UV77" s="60"/>
      <c r="UW77" s="60"/>
      <c r="UX77" s="60"/>
      <c r="UY77" s="60"/>
      <c r="UZ77" s="60"/>
      <c r="VA77" s="60"/>
      <c r="VB77" s="60"/>
      <c r="VC77" s="60"/>
      <c r="VD77" s="60"/>
      <c r="VE77" s="60"/>
      <c r="VF77" s="60"/>
      <c r="VG77" s="60"/>
      <c r="VH77" s="60"/>
      <c r="VI77" s="60"/>
      <c r="VJ77" s="60"/>
      <c r="VK77" s="60"/>
      <c r="VL77" s="60"/>
      <c r="VM77" s="60"/>
      <c r="VN77" s="60"/>
      <c r="VO77" s="60"/>
      <c r="VP77" s="60"/>
      <c r="VQ77" s="60"/>
      <c r="VR77" s="60"/>
      <c r="VS77" s="60"/>
      <c r="VT77" s="60"/>
      <c r="VU77" s="60"/>
      <c r="VV77" s="60"/>
      <c r="VW77" s="60"/>
      <c r="VX77" s="60"/>
      <c r="VY77" s="60"/>
      <c r="VZ77" s="60"/>
      <c r="WA77" s="60"/>
      <c r="WB77" s="60"/>
      <c r="WC77" s="60"/>
      <c r="WD77" s="60"/>
      <c r="WE77" s="60"/>
      <c r="WF77" s="60"/>
      <c r="WG77" s="60"/>
      <c r="WH77" s="60"/>
      <c r="WI77" s="60"/>
      <c r="WJ77" s="60"/>
      <c r="WK77" s="60"/>
      <c r="WL77" s="60"/>
      <c r="WM77" s="60"/>
      <c r="WN77" s="60"/>
      <c r="WO77" s="60"/>
      <c r="WP77" s="60"/>
      <c r="WQ77" s="60"/>
      <c r="WR77" s="60"/>
      <c r="WS77" s="60"/>
      <c r="WT77" s="60"/>
      <c r="WU77" s="60"/>
      <c r="WV77" s="60"/>
      <c r="WW77" s="60"/>
      <c r="WX77" s="60"/>
      <c r="WY77" s="60"/>
      <c r="WZ77" s="60"/>
      <c r="XA77" s="60"/>
      <c r="XB77" s="60"/>
      <c r="XC77" s="60"/>
      <c r="XD77" s="60"/>
      <c r="XE77" s="60"/>
      <c r="XF77" s="60"/>
      <c r="XG77" s="60"/>
      <c r="XH77" s="60"/>
      <c r="XI77" s="60"/>
      <c r="XJ77" s="60"/>
      <c r="XK77" s="60"/>
      <c r="XL77" s="60"/>
      <c r="XM77" s="60"/>
      <c r="XN77" s="60"/>
      <c r="XO77" s="60"/>
      <c r="XP77" s="60"/>
      <c r="XQ77" s="60"/>
      <c r="XR77" s="60"/>
      <c r="XS77" s="60"/>
      <c r="XT77" s="60"/>
      <c r="XU77" s="60"/>
      <c r="XV77" s="60"/>
      <c r="XW77" s="60"/>
      <c r="XX77" s="60"/>
      <c r="XY77" s="60"/>
      <c r="XZ77" s="60"/>
      <c r="YA77" s="60"/>
      <c r="YB77" s="60"/>
      <c r="YC77" s="60"/>
      <c r="YD77" s="60"/>
      <c r="YE77" s="60"/>
      <c r="YF77" s="60"/>
      <c r="YG77" s="60"/>
      <c r="YH77" s="60"/>
      <c r="YI77" s="60"/>
      <c r="YJ77" s="60"/>
      <c r="YK77" s="60"/>
      <c r="YL77" s="60"/>
      <c r="YM77" s="60"/>
      <c r="YN77" s="60"/>
      <c r="YO77" s="60"/>
      <c r="YP77" s="60"/>
      <c r="YQ77" s="60"/>
      <c r="YR77" s="60"/>
      <c r="YS77" s="60"/>
      <c r="YT77" s="60"/>
      <c r="YU77" s="60"/>
      <c r="YV77" s="60"/>
      <c r="YW77" s="60"/>
      <c r="YX77" s="60"/>
      <c r="YY77" s="60"/>
      <c r="YZ77" s="60"/>
      <c r="ZA77" s="60"/>
      <c r="ZB77" s="60"/>
      <c r="ZC77" s="60"/>
      <c r="ZD77" s="60"/>
      <c r="ZE77" s="60"/>
      <c r="ZF77" s="60"/>
      <c r="ZG77" s="60"/>
      <c r="ZH77" s="60"/>
      <c r="ZI77" s="60"/>
      <c r="ZJ77" s="60"/>
      <c r="ZK77" s="60"/>
      <c r="ZL77" s="60"/>
      <c r="ZM77" s="60"/>
      <c r="ZN77" s="60"/>
      <c r="ZO77" s="60"/>
      <c r="ZP77" s="60"/>
      <c r="ZQ77" s="60"/>
      <c r="ZR77" s="60"/>
      <c r="ZS77" s="60"/>
      <c r="ZT77" s="60"/>
      <c r="ZU77" s="60"/>
      <c r="ZV77" s="60"/>
      <c r="ZW77" s="60"/>
      <c r="ZX77" s="60"/>
      <c r="ZY77" s="60"/>
      <c r="ZZ77" s="60"/>
      <c r="AAA77" s="60"/>
      <c r="AAB77" s="60"/>
      <c r="AAC77" s="60"/>
      <c r="AAD77" s="60"/>
      <c r="AAE77" s="60"/>
      <c r="AAF77" s="60"/>
      <c r="AAG77" s="60"/>
      <c r="AAH77" s="60"/>
      <c r="AAI77" s="60"/>
      <c r="AAJ77" s="60"/>
      <c r="AAK77" s="60"/>
      <c r="AAL77" s="60"/>
      <c r="AAM77" s="60"/>
      <c r="AAN77" s="60"/>
      <c r="AAO77" s="60"/>
      <c r="AAP77" s="60"/>
      <c r="AAQ77" s="60"/>
      <c r="AAR77" s="60"/>
      <c r="AAS77" s="60"/>
      <c r="AAT77" s="60"/>
      <c r="AAU77" s="60"/>
      <c r="AAV77" s="60"/>
      <c r="AAW77" s="60"/>
      <c r="AAX77" s="60"/>
      <c r="AAY77" s="60"/>
      <c r="AAZ77" s="60"/>
      <c r="ABA77" s="60"/>
      <c r="ABB77" s="60"/>
      <c r="ABC77" s="60"/>
      <c r="ABD77" s="60"/>
      <c r="ABE77" s="60"/>
      <c r="ABF77" s="60"/>
      <c r="ABG77" s="60"/>
      <c r="ABH77" s="60"/>
      <c r="ABI77" s="60"/>
      <c r="ABJ77" s="60"/>
      <c r="ABK77" s="60"/>
      <c r="ABL77" s="60"/>
      <c r="ABM77" s="60"/>
      <c r="ABN77" s="60"/>
      <c r="ABO77" s="60"/>
      <c r="ABP77" s="60"/>
      <c r="ABQ77" s="60"/>
      <c r="ABR77" s="60"/>
      <c r="ABS77" s="60"/>
      <c r="ABT77" s="60"/>
      <c r="ABU77" s="60"/>
      <c r="ABV77" s="60"/>
      <c r="ABW77" s="60"/>
      <c r="ABX77" s="60"/>
      <c r="ABY77" s="60"/>
      <c r="ABZ77" s="60"/>
      <c r="ACA77" s="60"/>
      <c r="ACB77" s="60"/>
      <c r="ACC77" s="60"/>
      <c r="ACD77" s="60"/>
      <c r="ACE77" s="60"/>
      <c r="ACF77" s="60"/>
      <c r="ACG77" s="60"/>
      <c r="ACH77" s="60"/>
      <c r="ACI77" s="60"/>
      <c r="ACJ77" s="60"/>
      <c r="ACK77" s="60"/>
      <c r="ACL77" s="60"/>
      <c r="ACM77" s="60"/>
      <c r="ACN77" s="60"/>
      <c r="ACO77" s="60"/>
      <c r="ACP77" s="60"/>
      <c r="ACQ77" s="60"/>
      <c r="ACR77" s="60"/>
      <c r="ACS77" s="60"/>
      <c r="ACT77" s="60"/>
      <c r="ACU77" s="60"/>
      <c r="ACV77" s="60"/>
      <c r="ACW77" s="60"/>
      <c r="ACX77" s="60"/>
      <c r="ACY77" s="60"/>
      <c r="ACZ77" s="60"/>
      <c r="ADA77" s="60"/>
      <c r="ADB77" s="60"/>
      <c r="ADC77" s="60"/>
      <c r="ADD77" s="60"/>
      <c r="ADE77" s="60"/>
      <c r="ADF77" s="60"/>
      <c r="ADG77" s="60"/>
      <c r="ADH77" s="60"/>
      <c r="ADI77" s="60"/>
      <c r="ADJ77" s="60"/>
      <c r="ADK77" s="60"/>
      <c r="ADL77" s="60"/>
      <c r="ADM77" s="60"/>
      <c r="ADN77" s="60"/>
      <c r="ADO77" s="60"/>
      <c r="ADP77" s="60"/>
      <c r="ADQ77" s="60"/>
      <c r="ADR77" s="60"/>
      <c r="ADS77" s="60"/>
      <c r="ADT77" s="60"/>
      <c r="ADU77" s="60"/>
      <c r="ADV77" s="60"/>
      <c r="ADW77" s="60"/>
      <c r="ADX77" s="60"/>
      <c r="ADY77" s="60"/>
      <c r="ADZ77" s="60"/>
      <c r="AEA77" s="60"/>
      <c r="AEB77" s="60"/>
      <c r="AEC77" s="60"/>
      <c r="AED77" s="60"/>
      <c r="AEE77" s="60"/>
      <c r="AEF77" s="60"/>
      <c r="AEG77" s="60"/>
      <c r="AEH77" s="60"/>
      <c r="AEI77" s="60"/>
      <c r="AEJ77" s="60"/>
      <c r="AEK77" s="60"/>
      <c r="AEL77" s="60"/>
      <c r="AEM77" s="60"/>
      <c r="AEN77" s="60"/>
      <c r="AEO77" s="60"/>
      <c r="AEP77" s="60"/>
      <c r="AEQ77" s="60"/>
      <c r="AER77" s="60"/>
      <c r="AES77" s="60"/>
      <c r="AET77" s="60"/>
      <c r="AEU77" s="60"/>
      <c r="AEV77" s="60"/>
      <c r="AEW77" s="60"/>
      <c r="AEX77" s="60"/>
      <c r="AEY77" s="60"/>
      <c r="AEZ77" s="60"/>
      <c r="AFA77" s="60"/>
      <c r="AFB77" s="60"/>
      <c r="AFC77" s="60"/>
      <c r="AFD77" s="60"/>
      <c r="AFE77" s="60"/>
      <c r="AFF77" s="60"/>
      <c r="AFG77" s="60"/>
      <c r="AFH77" s="60"/>
      <c r="AFI77" s="60"/>
      <c r="AFJ77" s="60"/>
      <c r="AFK77" s="60"/>
      <c r="AFL77" s="60"/>
      <c r="AFM77" s="60"/>
      <c r="AFN77" s="60"/>
      <c r="AFO77" s="60"/>
      <c r="AFP77" s="60"/>
      <c r="AFQ77" s="60"/>
      <c r="AFR77" s="60"/>
      <c r="AFS77" s="60"/>
      <c r="AFT77" s="60"/>
      <c r="AFU77" s="60"/>
      <c r="AFV77" s="60"/>
      <c r="AFW77" s="60"/>
      <c r="AFX77" s="60"/>
      <c r="AFY77" s="60"/>
      <c r="AFZ77" s="60"/>
      <c r="AGA77" s="60"/>
      <c r="AGB77" s="60"/>
      <c r="AGC77" s="60"/>
      <c r="AGD77" s="60"/>
      <c r="AGE77" s="60"/>
      <c r="AGF77" s="60"/>
      <c r="AGG77" s="60"/>
      <c r="AGH77" s="60"/>
      <c r="AGI77" s="60"/>
      <c r="AGJ77" s="60"/>
      <c r="AGK77" s="60"/>
      <c r="AGL77" s="60"/>
      <c r="AGM77" s="60"/>
      <c r="AGN77" s="60"/>
      <c r="AGO77" s="60"/>
      <c r="AGP77" s="60"/>
      <c r="AGQ77" s="60"/>
      <c r="AGR77" s="60"/>
      <c r="AGS77" s="60"/>
      <c r="AGT77" s="60"/>
      <c r="AGU77" s="60"/>
      <c r="AGV77" s="60"/>
      <c r="AGW77" s="60"/>
      <c r="AGX77" s="60"/>
      <c r="AGY77" s="60"/>
      <c r="AGZ77" s="60"/>
      <c r="AHA77" s="60"/>
      <c r="AHB77" s="60"/>
      <c r="AHC77" s="60"/>
      <c r="AHD77" s="60"/>
      <c r="AHE77" s="60"/>
      <c r="AHF77" s="60"/>
      <c r="AHG77" s="60"/>
      <c r="AHH77" s="60"/>
      <c r="AHI77" s="60"/>
      <c r="AHJ77" s="60"/>
      <c r="AHK77" s="60"/>
      <c r="AHL77" s="60"/>
      <c r="AHM77" s="60"/>
      <c r="AHN77" s="60"/>
      <c r="AHO77" s="60"/>
      <c r="AHP77" s="60"/>
      <c r="AHQ77" s="60"/>
      <c r="AHR77" s="60"/>
      <c r="AHS77" s="60"/>
      <c r="AHT77" s="60"/>
      <c r="AHU77" s="60"/>
      <c r="AHV77" s="60"/>
      <c r="AHW77" s="60"/>
      <c r="AHX77" s="60"/>
      <c r="AHY77" s="60"/>
      <c r="AHZ77" s="60"/>
      <c r="AIA77" s="60"/>
      <c r="AIB77" s="60"/>
      <c r="AIC77" s="60"/>
      <c r="AID77" s="60"/>
      <c r="AIE77" s="60"/>
      <c r="AIF77" s="60"/>
      <c r="AIG77" s="60"/>
      <c r="AIH77" s="60"/>
      <c r="AII77" s="60"/>
      <c r="AIJ77" s="60"/>
      <c r="AIK77" s="60"/>
      <c r="AIL77" s="60"/>
      <c r="AIM77" s="60"/>
      <c r="AIN77" s="60"/>
      <c r="AIO77" s="60"/>
      <c r="AIP77" s="60"/>
      <c r="AIQ77" s="60"/>
      <c r="AIR77" s="60"/>
      <c r="AIS77" s="60"/>
      <c r="AIT77" s="60"/>
      <c r="AIU77" s="60"/>
      <c r="AIV77" s="60"/>
      <c r="AIW77" s="60"/>
      <c r="AIX77" s="60"/>
      <c r="AIY77" s="60"/>
      <c r="AIZ77" s="60"/>
      <c r="AJA77" s="60"/>
      <c r="AJB77" s="60"/>
      <c r="AJC77" s="60"/>
      <c r="AJD77" s="60"/>
      <c r="AJE77" s="60"/>
      <c r="AJF77" s="60"/>
      <c r="AJG77" s="60"/>
      <c r="AJH77" s="60"/>
      <c r="AJI77" s="60"/>
      <c r="AJJ77" s="60"/>
      <c r="AJK77" s="60"/>
      <c r="AJL77" s="60"/>
      <c r="AJM77" s="60"/>
      <c r="AJN77" s="60"/>
      <c r="AJO77" s="60"/>
      <c r="AJP77" s="60"/>
      <c r="AJQ77" s="60"/>
      <c r="AJR77" s="60"/>
      <c r="AJS77" s="60"/>
      <c r="AJT77" s="60"/>
      <c r="AJU77" s="60"/>
      <c r="AJV77" s="60"/>
      <c r="AJW77" s="60"/>
      <c r="AJX77" s="60"/>
      <c r="AJY77" s="60"/>
      <c r="AJZ77" s="60"/>
      <c r="AKA77" s="60"/>
      <c r="AKB77" s="60"/>
      <c r="AKC77" s="60"/>
      <c r="AKD77" s="60"/>
      <c r="AKE77" s="60"/>
      <c r="AKF77" s="60"/>
      <c r="AKG77" s="60"/>
      <c r="AKH77" s="60"/>
      <c r="AKI77" s="60"/>
      <c r="AKJ77" s="60"/>
      <c r="AKK77" s="60"/>
      <c r="AKL77" s="60"/>
      <c r="AKM77" s="60"/>
      <c r="AKN77" s="60"/>
      <c r="AKO77" s="60"/>
      <c r="AKP77" s="60"/>
      <c r="AKQ77" s="60"/>
      <c r="AKR77" s="60"/>
      <c r="AKS77" s="60"/>
      <c r="AKT77" s="60"/>
      <c r="AKU77" s="60"/>
      <c r="AKV77" s="60"/>
      <c r="AKW77" s="60"/>
      <c r="AKX77" s="60"/>
      <c r="AKY77" s="60"/>
      <c r="AKZ77" s="60"/>
      <c r="ALA77" s="60"/>
      <c r="ALB77" s="60"/>
      <c r="ALC77" s="60"/>
      <c r="ALD77" s="60"/>
      <c r="ALE77" s="60"/>
      <c r="ALF77" s="60"/>
      <c r="ALG77" s="60"/>
      <c r="ALH77" s="60"/>
      <c r="ALI77" s="60"/>
      <c r="ALJ77" s="60"/>
      <c r="ALK77" s="60"/>
      <c r="ALL77" s="60"/>
      <c r="ALM77" s="60"/>
      <c r="ALN77" s="60"/>
      <c r="ALO77" s="60"/>
      <c r="ALP77" s="60"/>
      <c r="ALQ77" s="60"/>
      <c r="ALR77" s="60"/>
      <c r="ALS77" s="60"/>
      <c r="ALT77" s="60"/>
      <c r="ALU77" s="60"/>
      <c r="ALV77" s="60"/>
      <c r="ALW77" s="60"/>
      <c r="ALX77" s="60"/>
      <c r="ALY77" s="60"/>
      <c r="ALZ77" s="60"/>
      <c r="AMA77" s="60"/>
      <c r="AMB77" s="60"/>
      <c r="AMC77" s="60"/>
      <c r="AMD77" s="60"/>
      <c r="AME77" s="60"/>
      <c r="AMF77" s="60"/>
      <c r="AMG77" s="60"/>
      <c r="AMH77" s="60"/>
      <c r="AMI77" s="60"/>
      <c r="AMJ77" s="60"/>
      <c r="AMK77" s="60"/>
      <c r="AML77" s="60"/>
      <c r="AMM77" s="60"/>
      <c r="AMN77" s="60"/>
      <c r="AMO77" s="60"/>
      <c r="AMP77" s="60"/>
      <c r="AMQ77" s="60"/>
      <c r="AMR77" s="60"/>
      <c r="AMS77" s="60"/>
      <c r="AMT77" s="60"/>
      <c r="AMU77" s="60"/>
      <c r="AMV77" s="60"/>
      <c r="AMW77" s="60"/>
      <c r="AMX77" s="60"/>
      <c r="AMY77" s="60"/>
      <c r="AMZ77" s="60"/>
      <c r="ANA77" s="60"/>
      <c r="ANB77" s="60"/>
      <c r="ANC77" s="60"/>
      <c r="AND77" s="60"/>
      <c r="ANE77" s="60"/>
      <c r="ANF77" s="60"/>
      <c r="ANG77" s="60"/>
      <c r="ANH77" s="60"/>
      <c r="ANI77" s="60"/>
      <c r="ANJ77" s="60"/>
      <c r="ANK77" s="60"/>
      <c r="ANL77" s="60"/>
      <c r="ANM77" s="60"/>
      <c r="ANN77" s="60"/>
      <c r="ANO77" s="60"/>
      <c r="ANP77" s="60"/>
      <c r="ANQ77" s="60"/>
      <c r="ANR77" s="60"/>
      <c r="ANS77" s="60"/>
      <c r="ANT77" s="60"/>
      <c r="ANU77" s="60"/>
      <c r="ANV77" s="60"/>
      <c r="ANW77" s="60"/>
      <c r="ANX77" s="60"/>
      <c r="ANY77" s="60"/>
      <c r="ANZ77" s="60"/>
      <c r="AOA77" s="60"/>
      <c r="AOB77" s="60"/>
      <c r="AOC77" s="60"/>
      <c r="AOD77" s="60"/>
      <c r="AOE77" s="60"/>
      <c r="AOF77" s="60"/>
      <c r="AOG77" s="60"/>
      <c r="AOH77" s="60"/>
      <c r="AOI77" s="60"/>
      <c r="AOJ77" s="60"/>
      <c r="AOK77" s="60"/>
      <c r="AOL77" s="60"/>
      <c r="AOM77" s="60"/>
      <c r="AON77" s="60"/>
      <c r="AOO77" s="60"/>
      <c r="AOP77" s="60"/>
      <c r="AOQ77" s="60"/>
      <c r="AOR77" s="60"/>
      <c r="AOS77" s="60"/>
      <c r="AOT77" s="60"/>
      <c r="AOU77" s="60"/>
      <c r="AOV77" s="60"/>
      <c r="AOW77" s="60"/>
      <c r="AOX77" s="60"/>
      <c r="AOY77" s="60"/>
      <c r="AOZ77" s="60"/>
      <c r="APA77" s="60"/>
      <c r="APB77" s="60"/>
      <c r="APC77" s="60"/>
      <c r="APD77" s="60"/>
      <c r="APE77" s="60"/>
      <c r="APF77" s="60"/>
      <c r="APG77" s="60"/>
      <c r="APH77" s="60"/>
      <c r="API77" s="60"/>
      <c r="APJ77" s="60"/>
      <c r="APK77" s="60"/>
      <c r="APL77" s="60"/>
      <c r="APM77" s="60"/>
      <c r="APN77" s="60"/>
      <c r="APO77" s="60"/>
      <c r="APP77" s="60"/>
      <c r="APQ77" s="60"/>
      <c r="APR77" s="60"/>
      <c r="APS77" s="60"/>
      <c r="APT77" s="60"/>
      <c r="APU77" s="60"/>
      <c r="APV77" s="60"/>
      <c r="APW77" s="60"/>
      <c r="APX77" s="60"/>
      <c r="APY77" s="60"/>
      <c r="APZ77" s="60"/>
      <c r="AQA77" s="60"/>
      <c r="AQB77" s="60"/>
      <c r="AQC77" s="60"/>
      <c r="AQD77" s="60"/>
      <c r="AQE77" s="60"/>
      <c r="AQF77" s="60"/>
      <c r="AQG77" s="60"/>
      <c r="AQH77" s="60"/>
      <c r="AQI77" s="60"/>
      <c r="AQJ77" s="60"/>
      <c r="AQK77" s="60"/>
      <c r="AQL77" s="60"/>
      <c r="AQM77" s="60"/>
      <c r="AQN77" s="60"/>
      <c r="AQO77" s="60"/>
      <c r="AQP77" s="60"/>
      <c r="AQQ77" s="60"/>
      <c r="AQR77" s="60"/>
      <c r="AQS77" s="60"/>
      <c r="AQT77" s="60"/>
      <c r="AQU77" s="60"/>
      <c r="AQV77" s="60"/>
      <c r="AQW77" s="60"/>
      <c r="AQX77" s="60"/>
      <c r="AQY77" s="60"/>
      <c r="AQZ77" s="60"/>
      <c r="ARA77" s="60"/>
      <c r="ARB77" s="60"/>
      <c r="ARC77" s="60"/>
      <c r="ARD77" s="60"/>
      <c r="ARE77" s="60"/>
      <c r="ARF77" s="60"/>
      <c r="ARG77" s="60"/>
      <c r="ARH77" s="60"/>
      <c r="ARI77" s="60"/>
      <c r="ARJ77" s="60"/>
      <c r="ARK77" s="60"/>
      <c r="ARL77" s="60"/>
      <c r="ARM77" s="60"/>
      <c r="ARN77" s="60"/>
      <c r="ARO77" s="60"/>
      <c r="ARP77" s="60"/>
      <c r="ARQ77" s="60"/>
      <c r="ARR77" s="60"/>
      <c r="ARS77" s="60"/>
      <c r="ART77" s="60"/>
      <c r="ARU77" s="60"/>
      <c r="ARV77" s="60"/>
      <c r="ARW77" s="60"/>
      <c r="ARX77" s="60"/>
      <c r="ARY77" s="60"/>
      <c r="ARZ77" s="60"/>
      <c r="ASA77" s="60"/>
      <c r="ASB77" s="60"/>
      <c r="ASC77" s="60"/>
      <c r="ASD77" s="60"/>
      <c r="ASE77" s="60"/>
      <c r="ASF77" s="60"/>
      <c r="ASG77" s="60"/>
      <c r="ASH77" s="60"/>
      <c r="ASI77" s="60"/>
      <c r="ASJ77" s="60"/>
      <c r="ASK77" s="60"/>
      <c r="ASL77" s="60"/>
      <c r="ASM77" s="60"/>
      <c r="ASN77" s="60"/>
      <c r="ASO77" s="60"/>
      <c r="ASP77" s="60"/>
      <c r="ASQ77" s="60"/>
      <c r="ASR77" s="60"/>
      <c r="ASS77" s="60"/>
      <c r="AST77" s="60"/>
      <c r="ASU77" s="60"/>
      <c r="ASV77" s="60"/>
      <c r="ASW77" s="60"/>
      <c r="ASX77" s="60"/>
      <c r="ASY77" s="60"/>
      <c r="ASZ77" s="60"/>
      <c r="ATA77" s="60"/>
      <c r="ATB77" s="60"/>
      <c r="ATC77" s="60"/>
      <c r="ATD77" s="60"/>
      <c r="ATE77" s="60"/>
      <c r="ATF77" s="60"/>
      <c r="ATG77" s="60"/>
      <c r="ATH77" s="60"/>
      <c r="ATI77" s="60"/>
      <c r="ATJ77" s="60"/>
      <c r="ATK77" s="60"/>
      <c r="ATL77" s="60"/>
      <c r="ATM77" s="60"/>
      <c r="ATN77" s="60"/>
      <c r="ATO77" s="60"/>
      <c r="ATP77" s="60"/>
      <c r="ATQ77" s="60"/>
      <c r="ATR77" s="60"/>
      <c r="ATS77" s="60"/>
      <c r="ATT77" s="60"/>
      <c r="ATU77" s="60"/>
      <c r="ATV77" s="60"/>
      <c r="ATW77" s="60"/>
      <c r="ATX77" s="60"/>
      <c r="ATY77" s="60"/>
      <c r="ATZ77" s="60"/>
      <c r="AUA77" s="60"/>
      <c r="AUB77" s="60"/>
      <c r="AUC77" s="60"/>
      <c r="AUD77" s="60"/>
      <c r="AUE77" s="60"/>
      <c r="AUF77" s="60"/>
      <c r="AUG77" s="60"/>
      <c r="AUH77" s="60"/>
      <c r="AUI77" s="60"/>
      <c r="AUJ77" s="60"/>
      <c r="AUK77" s="60"/>
      <c r="AUL77" s="60"/>
      <c r="AUM77" s="60"/>
      <c r="AUN77" s="60"/>
      <c r="AUO77" s="60"/>
      <c r="AUP77" s="60"/>
      <c r="AUQ77" s="60"/>
      <c r="AUR77" s="60"/>
      <c r="AUS77" s="60"/>
      <c r="AUT77" s="60"/>
      <c r="AUU77" s="60"/>
      <c r="AUV77" s="60"/>
      <c r="AUW77" s="60"/>
      <c r="AUX77" s="60"/>
      <c r="AUY77" s="60"/>
      <c r="AUZ77" s="60"/>
      <c r="AVA77" s="60"/>
      <c r="AVB77" s="60"/>
      <c r="AVC77" s="60"/>
      <c r="AVD77" s="60"/>
      <c r="AVE77" s="60"/>
      <c r="AVF77" s="60"/>
      <c r="AVG77" s="60"/>
      <c r="AVH77" s="60"/>
      <c r="AVI77" s="60"/>
      <c r="AVJ77" s="60"/>
      <c r="AVK77" s="60"/>
      <c r="AVL77" s="60"/>
      <c r="AVM77" s="60"/>
      <c r="AVN77" s="60"/>
      <c r="AVO77" s="60"/>
      <c r="AVP77" s="60"/>
      <c r="AVQ77" s="60"/>
      <c r="AVR77" s="60"/>
      <c r="AVS77" s="60"/>
      <c r="AVT77" s="60"/>
      <c r="AVU77" s="60"/>
      <c r="AVV77" s="60"/>
      <c r="AVW77" s="60"/>
      <c r="AVX77" s="60"/>
      <c r="AVY77" s="60"/>
      <c r="AVZ77" s="60"/>
      <c r="AWA77" s="60"/>
      <c r="AWB77" s="60"/>
      <c r="AWC77" s="60"/>
      <c r="AWD77" s="60"/>
      <c r="AWE77" s="60"/>
      <c r="AWF77" s="60"/>
      <c r="AWG77" s="60"/>
      <c r="AWH77" s="60"/>
      <c r="AWI77" s="60"/>
      <c r="AWJ77" s="60"/>
      <c r="AWK77" s="60"/>
      <c r="AWL77" s="60"/>
      <c r="AWM77" s="60"/>
      <c r="AWN77" s="60"/>
      <c r="AWO77" s="60"/>
      <c r="AWP77" s="60"/>
      <c r="AWQ77" s="60"/>
      <c r="AWR77" s="60"/>
      <c r="AWS77" s="60"/>
      <c r="AWT77" s="60"/>
      <c r="AWU77" s="60"/>
      <c r="AWV77" s="60"/>
      <c r="AWW77" s="60"/>
      <c r="AWX77" s="60"/>
      <c r="AWY77" s="60"/>
      <c r="AWZ77" s="60"/>
      <c r="AXA77" s="60"/>
      <c r="AXB77" s="60"/>
      <c r="AXC77" s="60"/>
      <c r="AXD77" s="60"/>
      <c r="AXE77" s="60"/>
      <c r="AXF77" s="60"/>
      <c r="AXG77" s="60"/>
      <c r="AXH77" s="60"/>
      <c r="AXI77" s="60"/>
      <c r="AXJ77" s="60"/>
      <c r="AXK77" s="60"/>
      <c r="AXL77" s="60"/>
      <c r="AXM77" s="60"/>
      <c r="AXN77" s="60"/>
      <c r="AXO77" s="60"/>
      <c r="AXP77" s="60"/>
      <c r="AXQ77" s="60"/>
      <c r="AXR77" s="60"/>
      <c r="AXS77" s="60"/>
      <c r="AXT77" s="60"/>
      <c r="AXU77" s="60"/>
      <c r="AXV77" s="60"/>
      <c r="AXW77" s="60"/>
      <c r="AXX77" s="60"/>
      <c r="AXY77" s="60"/>
      <c r="AXZ77" s="60"/>
      <c r="AYA77" s="60"/>
      <c r="AYB77" s="60"/>
      <c r="AYC77" s="60"/>
      <c r="AYD77" s="60"/>
      <c r="AYE77" s="60"/>
      <c r="AYF77" s="60"/>
      <c r="AYG77" s="60"/>
      <c r="AYH77" s="60"/>
      <c r="AYI77" s="60"/>
      <c r="AYJ77" s="60"/>
      <c r="AYK77" s="60"/>
      <c r="AYL77" s="60"/>
      <c r="AYM77" s="60"/>
      <c r="AYN77" s="60"/>
      <c r="AYO77" s="60"/>
      <c r="AYP77" s="60"/>
      <c r="AYQ77" s="60"/>
      <c r="AYR77" s="60"/>
      <c r="AYS77" s="60"/>
      <c r="AYT77" s="60"/>
      <c r="AYU77" s="60"/>
      <c r="AYV77" s="60"/>
      <c r="AYW77" s="60"/>
      <c r="AYX77" s="60"/>
      <c r="AYY77" s="60"/>
      <c r="AYZ77" s="60"/>
      <c r="AZA77" s="60"/>
      <c r="AZB77" s="60"/>
      <c r="AZC77" s="60"/>
      <c r="AZD77" s="60"/>
      <c r="AZE77" s="60"/>
      <c r="AZF77" s="60"/>
      <c r="AZG77" s="60"/>
      <c r="AZH77" s="60"/>
      <c r="AZI77" s="60"/>
      <c r="AZJ77" s="60"/>
      <c r="AZK77" s="60"/>
      <c r="AZL77" s="60"/>
      <c r="AZM77" s="60"/>
      <c r="AZN77" s="60"/>
      <c r="AZO77" s="60"/>
      <c r="AZP77" s="60"/>
      <c r="AZQ77" s="60"/>
      <c r="AZR77" s="60"/>
      <c r="AZS77" s="60"/>
      <c r="AZT77" s="60"/>
      <c r="AZU77" s="60"/>
      <c r="AZV77" s="60"/>
      <c r="AZW77" s="60"/>
      <c r="AZX77" s="60"/>
      <c r="AZY77" s="60"/>
      <c r="AZZ77" s="60"/>
      <c r="BAA77" s="60"/>
      <c r="BAB77" s="60"/>
      <c r="BAC77" s="60"/>
      <c r="BAD77" s="60"/>
      <c r="BAE77" s="60"/>
      <c r="BAF77" s="60"/>
      <c r="BAG77" s="60"/>
      <c r="BAH77" s="60"/>
      <c r="BAI77" s="60"/>
      <c r="BAJ77" s="60"/>
      <c r="BAK77" s="60"/>
      <c r="BAL77" s="60"/>
      <c r="BAM77" s="60"/>
      <c r="BAN77" s="60"/>
      <c r="BAO77" s="60"/>
      <c r="BAP77" s="60"/>
      <c r="BAQ77" s="60"/>
      <c r="BAR77" s="60"/>
      <c r="BAS77" s="60"/>
      <c r="BAT77" s="60"/>
      <c r="BAU77" s="60"/>
      <c r="BAV77" s="60"/>
      <c r="BAW77" s="60"/>
      <c r="BAX77" s="60"/>
      <c r="BAY77" s="60"/>
      <c r="BAZ77" s="60"/>
      <c r="BBA77" s="60"/>
      <c r="BBB77" s="60"/>
      <c r="BBC77" s="60"/>
      <c r="BBD77" s="60"/>
      <c r="BBE77" s="60"/>
      <c r="BBF77" s="60"/>
      <c r="BBG77" s="60"/>
      <c r="BBH77" s="60"/>
      <c r="BBI77" s="60"/>
      <c r="BBJ77" s="60"/>
      <c r="BBK77" s="60"/>
      <c r="BBL77" s="60"/>
      <c r="BBM77" s="60"/>
      <c r="BBN77" s="60"/>
      <c r="BBO77" s="60"/>
      <c r="BBP77" s="60"/>
      <c r="BBQ77" s="60"/>
      <c r="BBR77" s="60"/>
      <c r="BBS77" s="60"/>
      <c r="BBT77" s="60"/>
      <c r="BBU77" s="60"/>
      <c r="BBV77" s="60"/>
      <c r="BBW77" s="60"/>
      <c r="BBX77" s="60"/>
      <c r="BBY77" s="60"/>
      <c r="BBZ77" s="60"/>
      <c r="BCA77" s="60"/>
      <c r="BCB77" s="60"/>
      <c r="BCC77" s="60"/>
      <c r="BCD77" s="60"/>
      <c r="BCE77" s="60"/>
      <c r="BCF77" s="60"/>
      <c r="BCG77" s="60"/>
      <c r="BCH77" s="60"/>
      <c r="BCI77" s="60"/>
      <c r="BCJ77" s="60"/>
      <c r="BCK77" s="60"/>
      <c r="BCL77" s="60"/>
      <c r="BCM77" s="60"/>
      <c r="BCN77" s="60"/>
      <c r="BCO77" s="60"/>
      <c r="BCP77" s="60"/>
      <c r="BCQ77" s="60"/>
      <c r="BCR77" s="60"/>
      <c r="BCS77" s="60"/>
      <c r="BCT77" s="60"/>
      <c r="BCU77" s="60"/>
      <c r="BCV77" s="60"/>
      <c r="BCW77" s="60"/>
      <c r="BCX77" s="60"/>
      <c r="BCY77" s="60"/>
      <c r="BCZ77" s="60"/>
      <c r="BDA77" s="60"/>
      <c r="BDB77" s="60"/>
      <c r="BDC77" s="60"/>
      <c r="BDD77" s="60"/>
      <c r="BDE77" s="60"/>
      <c r="BDF77" s="60"/>
      <c r="BDG77" s="60"/>
      <c r="BDH77" s="60"/>
      <c r="BDI77" s="60"/>
      <c r="BDJ77" s="60"/>
      <c r="BDK77" s="60"/>
      <c r="BDL77" s="60"/>
      <c r="BDM77" s="60"/>
      <c r="BDN77" s="60"/>
      <c r="BDO77" s="60"/>
      <c r="BDP77" s="60"/>
      <c r="BDQ77" s="60"/>
      <c r="BDR77" s="60"/>
      <c r="BDS77" s="60"/>
      <c r="BDT77" s="60"/>
      <c r="BDU77" s="60"/>
      <c r="BDV77" s="60"/>
      <c r="BDW77" s="60"/>
      <c r="BDX77" s="60"/>
      <c r="BDY77" s="60"/>
      <c r="BDZ77" s="60"/>
      <c r="BEA77" s="60"/>
      <c r="BEB77" s="60"/>
      <c r="BEC77" s="60"/>
      <c r="BED77" s="60"/>
      <c r="BEE77" s="60"/>
      <c r="BEF77" s="60"/>
      <c r="BEG77" s="60"/>
      <c r="BEH77" s="60"/>
      <c r="BEI77" s="60"/>
      <c r="BEJ77" s="60"/>
      <c r="BEK77" s="60"/>
      <c r="BEL77" s="60"/>
      <c r="BEM77" s="60"/>
      <c r="BEN77" s="60"/>
      <c r="BEO77" s="60"/>
      <c r="BEP77" s="60"/>
      <c r="BEQ77" s="60"/>
      <c r="BER77" s="60"/>
      <c r="BES77" s="60"/>
      <c r="BET77" s="60"/>
      <c r="BEU77" s="60"/>
      <c r="BEV77" s="60"/>
      <c r="BEW77" s="60"/>
      <c r="BEX77" s="60"/>
      <c r="BEY77" s="60"/>
      <c r="BEZ77" s="60"/>
      <c r="BFA77" s="60"/>
      <c r="BFB77" s="60"/>
      <c r="BFC77" s="60"/>
      <c r="BFD77" s="60"/>
      <c r="BFE77" s="60"/>
      <c r="BFF77" s="60"/>
      <c r="BFG77" s="60"/>
      <c r="BFH77" s="60"/>
      <c r="BFI77" s="60"/>
      <c r="BFJ77" s="60"/>
      <c r="BFK77" s="60"/>
      <c r="BFL77" s="60"/>
      <c r="BFM77" s="60"/>
      <c r="BFN77" s="60"/>
      <c r="BFO77" s="60"/>
      <c r="BFP77" s="60"/>
      <c r="BFQ77" s="60"/>
      <c r="BFR77" s="60"/>
      <c r="BFS77" s="60"/>
      <c r="BFT77" s="60"/>
      <c r="BFU77" s="60"/>
      <c r="BFV77" s="60"/>
      <c r="BFW77" s="60"/>
      <c r="BFX77" s="60"/>
      <c r="BFY77" s="60"/>
      <c r="BFZ77" s="60"/>
      <c r="BGA77" s="60"/>
      <c r="BGB77" s="60"/>
      <c r="BGC77" s="60"/>
      <c r="BGD77" s="60"/>
      <c r="BGE77" s="60"/>
      <c r="BGF77" s="60"/>
      <c r="BGG77" s="60"/>
      <c r="BGH77" s="60"/>
      <c r="BGI77" s="60"/>
      <c r="BGJ77" s="60"/>
      <c r="BGK77" s="60"/>
      <c r="BGL77" s="60"/>
      <c r="BGM77" s="60"/>
      <c r="BGN77" s="60"/>
      <c r="BGO77" s="60"/>
      <c r="BGP77" s="60"/>
      <c r="BGQ77" s="60"/>
      <c r="BGR77" s="60"/>
      <c r="BGS77" s="60"/>
      <c r="BGT77" s="60"/>
      <c r="BGU77" s="60"/>
      <c r="BGV77" s="60"/>
      <c r="BGW77" s="60"/>
      <c r="BGX77" s="60"/>
      <c r="BGY77" s="60"/>
      <c r="BGZ77" s="60"/>
      <c r="BHA77" s="60"/>
      <c r="BHB77" s="60"/>
      <c r="BHC77" s="60"/>
      <c r="BHD77" s="60"/>
      <c r="BHE77" s="60"/>
      <c r="BHF77" s="60"/>
      <c r="BHG77" s="60"/>
      <c r="BHH77" s="60"/>
      <c r="BHI77" s="60"/>
      <c r="BHJ77" s="60"/>
      <c r="BHK77" s="60"/>
      <c r="BHL77" s="60"/>
      <c r="BHM77" s="60"/>
      <c r="BHN77" s="60"/>
      <c r="BHO77" s="60"/>
      <c r="BHP77" s="60"/>
      <c r="BHQ77" s="60"/>
      <c r="BHR77" s="60"/>
      <c r="BHS77" s="60"/>
      <c r="BHT77" s="60"/>
      <c r="BHU77" s="60"/>
      <c r="BHV77" s="60"/>
      <c r="BHW77" s="60"/>
      <c r="BHX77" s="60"/>
      <c r="BHY77" s="60"/>
      <c r="BHZ77" s="60"/>
      <c r="BIA77" s="60"/>
      <c r="BIB77" s="60"/>
      <c r="BIC77" s="60"/>
      <c r="BID77" s="60"/>
      <c r="BIE77" s="60"/>
      <c r="BIF77" s="60"/>
      <c r="BIG77" s="60"/>
      <c r="BIH77" s="60"/>
      <c r="BII77" s="60"/>
      <c r="BIJ77" s="60"/>
      <c r="BIK77" s="60"/>
      <c r="BIL77" s="60"/>
      <c r="BIM77" s="60"/>
      <c r="BIN77" s="60"/>
      <c r="BIO77" s="60"/>
      <c r="BIP77" s="60"/>
      <c r="BIQ77" s="60"/>
      <c r="BIR77" s="60"/>
      <c r="BIS77" s="60"/>
      <c r="BIT77" s="60"/>
      <c r="BIU77" s="60"/>
      <c r="BIV77" s="60"/>
      <c r="BIW77" s="60"/>
      <c r="BIX77" s="60"/>
      <c r="BIY77" s="60"/>
      <c r="BIZ77" s="60"/>
      <c r="BJA77" s="60"/>
      <c r="BJB77" s="60"/>
      <c r="BJC77" s="60"/>
      <c r="BJD77" s="60"/>
      <c r="BJE77" s="60"/>
      <c r="BJF77" s="60"/>
      <c r="BJG77" s="60"/>
      <c r="BJH77" s="60"/>
      <c r="BJI77" s="60"/>
      <c r="BJJ77" s="60"/>
      <c r="BJK77" s="60"/>
      <c r="BJL77" s="60"/>
      <c r="BJM77" s="60"/>
      <c r="BJN77" s="60"/>
      <c r="BJO77" s="60"/>
      <c r="BJP77" s="60"/>
      <c r="BJQ77" s="60"/>
      <c r="BJR77" s="60"/>
      <c r="BJS77" s="60"/>
      <c r="BJT77" s="60"/>
      <c r="BJU77" s="60"/>
      <c r="BJV77" s="60"/>
      <c r="BJW77" s="60"/>
      <c r="BJX77" s="60"/>
      <c r="BJY77" s="60"/>
      <c r="BJZ77" s="60"/>
      <c r="BKA77" s="60"/>
      <c r="BKB77" s="60"/>
      <c r="BKC77" s="60"/>
      <c r="BKD77" s="60"/>
      <c r="BKE77" s="60"/>
      <c r="BKF77" s="60"/>
      <c r="BKG77" s="60"/>
      <c r="BKH77" s="60"/>
      <c r="BKI77" s="60"/>
      <c r="BKJ77" s="60"/>
      <c r="BKK77" s="60"/>
      <c r="BKL77" s="60"/>
      <c r="BKM77" s="60"/>
      <c r="BKN77" s="60"/>
      <c r="BKO77" s="60"/>
      <c r="BKP77" s="60"/>
      <c r="BKQ77" s="60"/>
      <c r="BKR77" s="60"/>
      <c r="BKS77" s="60"/>
      <c r="BKT77" s="60"/>
      <c r="BKU77" s="60"/>
      <c r="BKV77" s="60"/>
      <c r="BKW77" s="60"/>
      <c r="BKX77" s="60"/>
      <c r="BKY77" s="60"/>
      <c r="BKZ77" s="60"/>
      <c r="BLA77" s="60"/>
      <c r="BLB77" s="60"/>
      <c r="BLC77" s="60"/>
      <c r="BLD77" s="60"/>
      <c r="BLE77" s="60"/>
      <c r="BLF77" s="60"/>
      <c r="BLG77" s="60"/>
      <c r="BLH77" s="60"/>
      <c r="BLI77" s="60"/>
      <c r="BLJ77" s="60"/>
      <c r="BLK77" s="60"/>
      <c r="BLL77" s="60"/>
      <c r="BLM77" s="60"/>
      <c r="BLN77" s="60"/>
      <c r="BLO77" s="60"/>
      <c r="BLP77" s="60"/>
      <c r="BLQ77" s="60"/>
      <c r="BLR77" s="60"/>
      <c r="BLS77" s="60"/>
      <c r="BLT77" s="60"/>
      <c r="BLU77" s="60"/>
      <c r="BLV77" s="60"/>
      <c r="BLW77" s="60"/>
      <c r="BLX77" s="60"/>
      <c r="BLY77" s="60"/>
      <c r="BLZ77" s="60"/>
      <c r="BMA77" s="60"/>
      <c r="BMB77" s="60"/>
      <c r="BMC77" s="60"/>
      <c r="BMD77" s="60"/>
      <c r="BME77" s="60"/>
      <c r="BMF77" s="60"/>
      <c r="BMG77" s="60"/>
      <c r="BMH77" s="60"/>
      <c r="BMI77" s="60"/>
      <c r="BMJ77" s="60"/>
      <c r="BMK77" s="60"/>
      <c r="BML77" s="60"/>
      <c r="BMM77" s="60"/>
      <c r="BMN77" s="60"/>
      <c r="BMO77" s="60"/>
      <c r="BMP77" s="60"/>
      <c r="BMQ77" s="60"/>
      <c r="BMR77" s="60"/>
      <c r="BMS77" s="60"/>
      <c r="BMT77" s="60"/>
      <c r="BMU77" s="60"/>
      <c r="BMV77" s="60"/>
      <c r="BMW77" s="60"/>
      <c r="BMX77" s="60"/>
      <c r="BMY77" s="60"/>
      <c r="BMZ77" s="60"/>
      <c r="BNA77" s="60"/>
      <c r="BNB77" s="60"/>
      <c r="BNC77" s="60"/>
      <c r="BND77" s="60"/>
      <c r="BNE77" s="60"/>
      <c r="BNF77" s="60"/>
      <c r="BNG77" s="60"/>
      <c r="BNH77" s="60"/>
      <c r="BNI77" s="60"/>
      <c r="BNJ77" s="60"/>
      <c r="BNK77" s="60"/>
      <c r="BNL77" s="60"/>
      <c r="BNM77" s="60"/>
      <c r="BNN77" s="60"/>
      <c r="BNO77" s="60"/>
      <c r="BNP77" s="60"/>
      <c r="BNQ77" s="60"/>
      <c r="BNR77" s="60"/>
      <c r="BNS77" s="60"/>
      <c r="BNT77" s="60"/>
      <c r="BNU77" s="60"/>
      <c r="BNV77" s="60"/>
      <c r="BNW77" s="60"/>
      <c r="BNX77" s="60"/>
      <c r="BNY77" s="60"/>
      <c r="BNZ77" s="60"/>
      <c r="BOA77" s="60"/>
      <c r="BOB77" s="60"/>
      <c r="BOC77" s="60"/>
      <c r="BOD77" s="60"/>
      <c r="BOE77" s="60"/>
      <c r="BOF77" s="60"/>
      <c r="BOG77" s="60"/>
      <c r="BOH77" s="60"/>
      <c r="BOI77" s="60"/>
      <c r="BOJ77" s="60"/>
      <c r="BOK77" s="60"/>
      <c r="BOL77" s="60"/>
      <c r="BOM77" s="60"/>
      <c r="BON77" s="60"/>
      <c r="BOO77" s="60"/>
      <c r="BOP77" s="60"/>
      <c r="BOQ77" s="60"/>
      <c r="BOR77" s="60"/>
      <c r="BOS77" s="60"/>
      <c r="BOT77" s="60"/>
      <c r="BOU77" s="60"/>
      <c r="BOV77" s="60"/>
      <c r="BOW77" s="60"/>
      <c r="BOX77" s="60"/>
      <c r="BOY77" s="60"/>
      <c r="BOZ77" s="60"/>
      <c r="BPA77" s="60"/>
      <c r="BPB77" s="60"/>
      <c r="BPC77" s="60"/>
      <c r="BPD77" s="60"/>
      <c r="BPE77" s="60"/>
      <c r="BPF77" s="60"/>
      <c r="BPG77" s="60"/>
      <c r="BPH77" s="60"/>
      <c r="BPI77" s="60"/>
      <c r="BPJ77" s="60"/>
      <c r="BPK77" s="60"/>
      <c r="BPL77" s="60"/>
      <c r="BPM77" s="60"/>
      <c r="BPN77" s="60"/>
      <c r="BPO77" s="60"/>
      <c r="BPP77" s="60"/>
      <c r="BPQ77" s="60"/>
      <c r="BPR77" s="60"/>
      <c r="BPS77" s="60"/>
      <c r="BPT77" s="60"/>
      <c r="BPU77" s="60"/>
      <c r="BPV77" s="60"/>
      <c r="BPW77" s="60"/>
      <c r="BPX77" s="60"/>
      <c r="BPY77" s="60"/>
      <c r="BPZ77" s="60"/>
      <c r="BQA77" s="60"/>
      <c r="BQB77" s="60"/>
      <c r="BQC77" s="60"/>
      <c r="BQD77" s="60"/>
      <c r="BQE77" s="60"/>
      <c r="BQF77" s="60"/>
      <c r="BQG77" s="60"/>
      <c r="BQH77" s="60"/>
      <c r="BQI77" s="60"/>
      <c r="BQJ77" s="60"/>
      <c r="BQK77" s="60"/>
      <c r="BQL77" s="60"/>
      <c r="BQM77" s="60"/>
      <c r="BQN77" s="60"/>
      <c r="BQO77" s="60"/>
      <c r="BQP77" s="60"/>
      <c r="BQQ77" s="60"/>
      <c r="BQR77" s="60"/>
      <c r="BQS77" s="60"/>
      <c r="BQT77" s="60"/>
      <c r="BQU77" s="60"/>
      <c r="BQV77" s="60"/>
      <c r="BQW77" s="60"/>
      <c r="BQX77" s="60"/>
      <c r="BQY77" s="60"/>
      <c r="BQZ77" s="60"/>
      <c r="BRA77" s="60"/>
      <c r="BRB77" s="60"/>
      <c r="BRC77" s="60"/>
      <c r="BRD77" s="60"/>
      <c r="BRE77" s="60"/>
      <c r="BRF77" s="60"/>
      <c r="BRG77" s="60"/>
      <c r="BRH77" s="60"/>
      <c r="BRI77" s="60"/>
      <c r="BRJ77" s="60"/>
      <c r="BRK77" s="60"/>
      <c r="BRL77" s="60"/>
      <c r="BRM77" s="60"/>
      <c r="BRN77" s="60"/>
      <c r="BRO77" s="60"/>
      <c r="BRP77" s="60"/>
      <c r="BRQ77" s="60"/>
      <c r="BRR77" s="60"/>
      <c r="BRS77" s="60"/>
      <c r="BRT77" s="60"/>
      <c r="BRU77" s="60"/>
      <c r="BRV77" s="60"/>
      <c r="BRW77" s="60"/>
      <c r="BRX77" s="60"/>
      <c r="BRY77" s="60"/>
      <c r="BRZ77" s="60"/>
      <c r="BSA77" s="60"/>
      <c r="BSB77" s="60"/>
      <c r="BSC77" s="60"/>
      <c r="BSD77" s="60"/>
      <c r="BSE77" s="60"/>
      <c r="BSF77" s="60"/>
      <c r="BSG77" s="60"/>
      <c r="BSH77" s="60"/>
      <c r="BSI77" s="60"/>
      <c r="BSJ77" s="60"/>
      <c r="BSK77" s="60"/>
      <c r="BSL77" s="60"/>
      <c r="BSM77" s="60"/>
      <c r="BSN77" s="60"/>
      <c r="BSO77" s="60"/>
      <c r="BSP77" s="60"/>
      <c r="BSQ77" s="60"/>
      <c r="BSR77" s="60"/>
      <c r="BSS77" s="60"/>
      <c r="BST77" s="60"/>
      <c r="BSU77" s="60"/>
      <c r="BSV77" s="60"/>
      <c r="BSW77" s="60"/>
      <c r="BSX77" s="60"/>
      <c r="BSY77" s="60"/>
      <c r="BSZ77" s="60"/>
      <c r="BTA77" s="60"/>
      <c r="BTB77" s="60"/>
      <c r="BTC77" s="60"/>
      <c r="BTD77" s="60"/>
      <c r="BTE77" s="60"/>
      <c r="BTF77" s="60"/>
      <c r="BTG77" s="60"/>
      <c r="BTH77" s="60"/>
      <c r="BTI77" s="60"/>
      <c r="BTJ77" s="60"/>
      <c r="BTK77" s="60"/>
      <c r="BTL77" s="60"/>
      <c r="BTM77" s="60"/>
      <c r="BTN77" s="60"/>
      <c r="BTO77" s="60"/>
      <c r="BTP77" s="60"/>
      <c r="BTQ77" s="60"/>
      <c r="BTR77" s="60"/>
      <c r="BTS77" s="60"/>
      <c r="BTT77" s="60"/>
      <c r="BTU77" s="60"/>
      <c r="BTV77" s="60"/>
      <c r="BTW77" s="60"/>
      <c r="BTX77" s="60"/>
      <c r="BTY77" s="60"/>
      <c r="BTZ77" s="60"/>
      <c r="BUA77" s="60"/>
      <c r="BUB77" s="60"/>
      <c r="BUC77" s="60"/>
      <c r="BUD77" s="60"/>
      <c r="BUE77" s="60"/>
      <c r="BUF77" s="60"/>
      <c r="BUG77" s="60"/>
      <c r="BUH77" s="60"/>
      <c r="BUI77" s="60"/>
      <c r="BUJ77" s="60"/>
      <c r="BUK77" s="60"/>
      <c r="BUL77" s="60"/>
      <c r="BUM77" s="60"/>
      <c r="BUN77" s="60"/>
      <c r="BUO77" s="60"/>
      <c r="BUP77" s="60"/>
      <c r="BUQ77" s="60"/>
      <c r="BUR77" s="60"/>
      <c r="BUS77" s="60"/>
      <c r="BUT77" s="60"/>
      <c r="BUU77" s="60"/>
      <c r="BUV77" s="60"/>
      <c r="BUW77" s="60"/>
      <c r="BUX77" s="60"/>
      <c r="BUY77" s="60"/>
      <c r="BUZ77" s="60"/>
      <c r="BVA77" s="60"/>
      <c r="BVB77" s="60"/>
      <c r="BVC77" s="60"/>
      <c r="BVD77" s="60"/>
      <c r="BVE77" s="60"/>
      <c r="BVF77" s="60"/>
      <c r="BVG77" s="60"/>
      <c r="BVH77" s="60"/>
      <c r="BVI77" s="60"/>
      <c r="BVJ77" s="60"/>
      <c r="BVK77" s="60"/>
      <c r="BVL77" s="60"/>
      <c r="BVM77" s="60"/>
      <c r="BVN77" s="60"/>
      <c r="BVO77" s="60"/>
      <c r="BVP77" s="60"/>
      <c r="BVQ77" s="60"/>
      <c r="BVR77" s="60"/>
      <c r="BVS77" s="60"/>
      <c r="BVT77" s="60"/>
      <c r="BVU77" s="60"/>
      <c r="BVV77" s="60"/>
      <c r="BVW77" s="60"/>
      <c r="BVX77" s="60"/>
      <c r="BVY77" s="60"/>
      <c r="BVZ77" s="60"/>
      <c r="BWA77" s="60"/>
      <c r="BWB77" s="60"/>
      <c r="BWC77" s="60"/>
      <c r="BWD77" s="60"/>
      <c r="BWE77" s="60"/>
      <c r="BWF77" s="60"/>
      <c r="BWG77" s="60"/>
      <c r="BWH77" s="60"/>
      <c r="BWI77" s="60"/>
      <c r="BWJ77" s="60"/>
      <c r="BWK77" s="60"/>
      <c r="BWL77" s="60"/>
      <c r="BWM77" s="60"/>
      <c r="BWN77" s="60"/>
      <c r="BWO77" s="60"/>
      <c r="BWP77" s="60"/>
      <c r="BWQ77" s="60"/>
      <c r="BWR77" s="60"/>
      <c r="BWS77" s="60"/>
      <c r="BWT77" s="60"/>
      <c r="BWU77" s="60"/>
      <c r="BWV77" s="60"/>
      <c r="BWW77" s="60"/>
      <c r="BWX77" s="60"/>
      <c r="BWY77" s="60"/>
      <c r="BWZ77" s="60"/>
      <c r="BXA77" s="60"/>
      <c r="BXB77" s="60"/>
      <c r="BXC77" s="60"/>
      <c r="BXD77" s="60"/>
      <c r="BXE77" s="60"/>
      <c r="BXF77" s="60"/>
      <c r="BXG77" s="60"/>
      <c r="BXH77" s="60"/>
      <c r="BXI77" s="60"/>
      <c r="BXJ77" s="60"/>
      <c r="BXK77" s="60"/>
      <c r="BXL77" s="60"/>
      <c r="BXM77" s="60"/>
      <c r="BXN77" s="60"/>
      <c r="BXO77" s="60"/>
      <c r="BXP77" s="60"/>
      <c r="BXQ77" s="60"/>
      <c r="BXR77" s="60"/>
      <c r="BXS77" s="60"/>
      <c r="BXT77" s="60"/>
      <c r="BXU77" s="60"/>
      <c r="BXV77" s="60"/>
      <c r="BXW77" s="60"/>
      <c r="BXX77" s="60"/>
      <c r="BXY77" s="60"/>
      <c r="BXZ77" s="60"/>
      <c r="BYA77" s="60"/>
      <c r="BYB77" s="60"/>
      <c r="BYC77" s="60"/>
      <c r="BYD77" s="60"/>
      <c r="BYE77" s="60"/>
      <c r="BYF77" s="60"/>
      <c r="BYG77" s="60"/>
      <c r="BYH77" s="60"/>
      <c r="BYI77" s="60"/>
      <c r="BYJ77" s="60"/>
      <c r="BYK77" s="60"/>
      <c r="BYL77" s="60"/>
      <c r="BYM77" s="60"/>
      <c r="BYN77" s="60"/>
      <c r="BYO77" s="60"/>
      <c r="BYP77" s="60"/>
      <c r="BYQ77" s="60"/>
      <c r="BYR77" s="60"/>
      <c r="BYS77" s="60"/>
      <c r="BYT77" s="60"/>
      <c r="BYU77" s="60"/>
      <c r="BYV77" s="60"/>
      <c r="BYW77" s="60"/>
      <c r="BYX77" s="60"/>
      <c r="BYY77" s="60"/>
      <c r="BYZ77" s="60"/>
      <c r="BZA77" s="60"/>
      <c r="BZB77" s="60"/>
      <c r="BZC77" s="60"/>
      <c r="BZD77" s="60"/>
      <c r="BZE77" s="60"/>
      <c r="BZF77" s="60"/>
      <c r="BZG77" s="60"/>
      <c r="BZH77" s="60"/>
      <c r="BZI77" s="60"/>
      <c r="BZJ77" s="60"/>
      <c r="BZK77" s="60"/>
      <c r="BZL77" s="60"/>
      <c r="BZM77" s="60"/>
      <c r="BZN77" s="60"/>
      <c r="BZO77" s="60"/>
      <c r="BZP77" s="60"/>
      <c r="BZQ77" s="60"/>
      <c r="BZR77" s="60"/>
      <c r="BZS77" s="60"/>
      <c r="BZT77" s="60"/>
      <c r="BZU77" s="60"/>
      <c r="BZV77" s="60"/>
      <c r="BZW77" s="60"/>
      <c r="BZX77" s="60"/>
      <c r="BZY77" s="60"/>
      <c r="BZZ77" s="60"/>
      <c r="CAA77" s="60"/>
      <c r="CAB77" s="60"/>
      <c r="CAC77" s="60"/>
      <c r="CAD77" s="60"/>
      <c r="CAE77" s="60"/>
      <c r="CAF77" s="60"/>
      <c r="CAG77" s="60"/>
      <c r="CAH77" s="60"/>
      <c r="CAI77" s="60"/>
      <c r="CAJ77" s="60"/>
      <c r="CAK77" s="60"/>
      <c r="CAL77" s="60"/>
      <c r="CAM77" s="60"/>
      <c r="CAN77" s="60"/>
      <c r="CAO77" s="60"/>
      <c r="CAP77" s="60"/>
      <c r="CAQ77" s="60"/>
      <c r="CAR77" s="60"/>
      <c r="CAS77" s="60"/>
      <c r="CAT77" s="60"/>
      <c r="CAU77" s="60"/>
      <c r="CAV77" s="60"/>
      <c r="CAW77" s="60"/>
      <c r="CAX77" s="60"/>
      <c r="CAY77" s="60"/>
      <c r="CAZ77" s="60"/>
      <c r="CBA77" s="60"/>
      <c r="CBB77" s="60"/>
      <c r="CBC77" s="60"/>
      <c r="CBD77" s="60"/>
      <c r="CBE77" s="60"/>
      <c r="CBF77" s="60"/>
      <c r="CBG77" s="60"/>
      <c r="CBH77" s="60"/>
      <c r="CBI77" s="60"/>
      <c r="CBJ77" s="60"/>
      <c r="CBK77" s="60"/>
      <c r="CBL77" s="60"/>
      <c r="CBM77" s="60"/>
      <c r="CBN77" s="60"/>
      <c r="CBO77" s="60"/>
      <c r="CBP77" s="60"/>
      <c r="CBQ77" s="60"/>
      <c r="CBR77" s="60"/>
      <c r="CBS77" s="60"/>
      <c r="CBT77" s="60"/>
      <c r="CBU77" s="60"/>
      <c r="CBV77" s="60"/>
      <c r="CBW77" s="60"/>
      <c r="CBX77" s="60"/>
      <c r="CBY77" s="60"/>
      <c r="CBZ77" s="60"/>
      <c r="CCA77" s="60"/>
      <c r="CCB77" s="60"/>
      <c r="CCC77" s="60"/>
      <c r="CCD77" s="60"/>
      <c r="CCE77" s="60"/>
      <c r="CCF77" s="60"/>
      <c r="CCG77" s="60"/>
      <c r="CCH77" s="60"/>
      <c r="CCI77" s="60"/>
      <c r="CCJ77" s="60"/>
      <c r="CCK77" s="60"/>
      <c r="CCL77" s="60"/>
      <c r="CCM77" s="60"/>
      <c r="CCN77" s="60"/>
      <c r="CCO77" s="60"/>
      <c r="CCP77" s="60"/>
      <c r="CCQ77" s="60"/>
      <c r="CCR77" s="60"/>
      <c r="CCS77" s="60"/>
      <c r="CCT77" s="60"/>
      <c r="CCU77" s="60"/>
      <c r="CCV77" s="60"/>
      <c r="CCW77" s="60"/>
      <c r="CCX77" s="60"/>
      <c r="CCY77" s="60"/>
      <c r="CCZ77" s="60"/>
      <c r="CDA77" s="60"/>
      <c r="CDB77" s="60"/>
      <c r="CDC77" s="60"/>
      <c r="CDD77" s="60"/>
      <c r="CDE77" s="60"/>
      <c r="CDF77" s="60"/>
      <c r="CDG77" s="60"/>
      <c r="CDH77" s="60"/>
      <c r="CDI77" s="60"/>
      <c r="CDJ77" s="60"/>
      <c r="CDK77" s="60"/>
      <c r="CDL77" s="60"/>
      <c r="CDM77" s="60"/>
      <c r="CDN77" s="60"/>
      <c r="CDO77" s="60"/>
      <c r="CDP77" s="60"/>
      <c r="CDQ77" s="60"/>
      <c r="CDR77" s="60"/>
      <c r="CDS77" s="60"/>
      <c r="CDT77" s="60"/>
      <c r="CDU77" s="60"/>
      <c r="CDV77" s="60"/>
      <c r="CDW77" s="60"/>
      <c r="CDX77" s="60"/>
      <c r="CDY77" s="60"/>
      <c r="CDZ77" s="60"/>
      <c r="CEA77" s="60"/>
      <c r="CEB77" s="60"/>
      <c r="CEC77" s="60"/>
      <c r="CED77" s="60"/>
      <c r="CEE77" s="60"/>
      <c r="CEF77" s="60"/>
      <c r="CEG77" s="60"/>
      <c r="CEH77" s="60"/>
      <c r="CEI77" s="60"/>
      <c r="CEJ77" s="60"/>
      <c r="CEK77" s="60"/>
      <c r="CEL77" s="60"/>
      <c r="CEM77" s="60"/>
      <c r="CEN77" s="60"/>
      <c r="CEO77" s="60"/>
      <c r="CEP77" s="60"/>
      <c r="CEQ77" s="60"/>
      <c r="CER77" s="60"/>
      <c r="CES77" s="60"/>
      <c r="CET77" s="60"/>
      <c r="CEU77" s="60"/>
      <c r="CEV77" s="60"/>
      <c r="CEW77" s="60"/>
      <c r="CEX77" s="60"/>
      <c r="CEY77" s="60"/>
      <c r="CEZ77" s="60"/>
      <c r="CFA77" s="60"/>
      <c r="CFB77" s="60"/>
      <c r="CFC77" s="60"/>
      <c r="CFD77" s="60"/>
      <c r="CFE77" s="60"/>
      <c r="CFF77" s="60"/>
      <c r="CFG77" s="60"/>
      <c r="CFH77" s="60"/>
      <c r="CFI77" s="60"/>
      <c r="CFJ77" s="60"/>
      <c r="CFK77" s="60"/>
      <c r="CFL77" s="60"/>
      <c r="CFM77" s="60"/>
      <c r="CFN77" s="60"/>
      <c r="CFO77" s="60"/>
      <c r="CFP77" s="60"/>
      <c r="CFQ77" s="60"/>
      <c r="CFR77" s="60"/>
      <c r="CFS77" s="60"/>
      <c r="CFT77" s="60"/>
      <c r="CFU77" s="60"/>
      <c r="CFV77" s="60"/>
      <c r="CFW77" s="60"/>
      <c r="CFX77" s="60"/>
      <c r="CFY77" s="60"/>
      <c r="CFZ77" s="60"/>
      <c r="CGA77" s="60"/>
      <c r="CGB77" s="60"/>
      <c r="CGC77" s="60"/>
      <c r="CGD77" s="60"/>
      <c r="CGE77" s="60"/>
      <c r="CGF77" s="60"/>
      <c r="CGG77" s="60"/>
      <c r="CGH77" s="60"/>
      <c r="CGI77" s="60"/>
      <c r="CGJ77" s="60"/>
      <c r="CGK77" s="60"/>
      <c r="CGL77" s="60"/>
      <c r="CGM77" s="60"/>
      <c r="CGN77" s="60"/>
      <c r="CGO77" s="60"/>
      <c r="CGP77" s="60"/>
      <c r="CGQ77" s="60"/>
      <c r="CGR77" s="60"/>
      <c r="CGS77" s="60"/>
      <c r="CGT77" s="60"/>
      <c r="CGU77" s="60"/>
      <c r="CGV77" s="60"/>
      <c r="CGW77" s="60"/>
      <c r="CGX77" s="60"/>
      <c r="CGY77" s="60"/>
      <c r="CGZ77" s="60"/>
      <c r="CHA77" s="60"/>
      <c r="CHB77" s="60"/>
      <c r="CHC77" s="60"/>
      <c r="CHD77" s="60"/>
      <c r="CHE77" s="60"/>
      <c r="CHF77" s="60"/>
      <c r="CHG77" s="60"/>
      <c r="CHH77" s="60"/>
      <c r="CHI77" s="60"/>
      <c r="CHJ77" s="60"/>
      <c r="CHK77" s="60"/>
      <c r="CHL77" s="60"/>
      <c r="CHM77" s="60"/>
      <c r="CHN77" s="60"/>
      <c r="CHO77" s="60"/>
      <c r="CHP77" s="60"/>
      <c r="CHQ77" s="60"/>
      <c r="CHR77" s="60"/>
      <c r="CHS77" s="60"/>
      <c r="CHT77" s="60"/>
      <c r="CHU77" s="60"/>
      <c r="CHV77" s="60"/>
      <c r="CHW77" s="60"/>
      <c r="CHX77" s="60"/>
      <c r="CHY77" s="60"/>
      <c r="CHZ77" s="60"/>
      <c r="CIA77" s="60"/>
      <c r="CIB77" s="60"/>
      <c r="CIC77" s="60"/>
      <c r="CID77" s="60"/>
      <c r="CIE77" s="60"/>
      <c r="CIF77" s="60"/>
      <c r="CIG77" s="60"/>
      <c r="CIH77" s="60"/>
      <c r="CII77" s="60"/>
      <c r="CIJ77" s="60"/>
      <c r="CIK77" s="60"/>
      <c r="CIL77" s="60"/>
      <c r="CIM77" s="60"/>
      <c r="CIN77" s="60"/>
      <c r="CIO77" s="60"/>
      <c r="CIP77" s="60"/>
      <c r="CIQ77" s="60"/>
      <c r="CIR77" s="60"/>
      <c r="CIS77" s="60"/>
      <c r="CIT77" s="60"/>
      <c r="CIU77" s="60"/>
      <c r="CIV77" s="60"/>
      <c r="CIW77" s="60"/>
      <c r="CIX77" s="60"/>
      <c r="CIY77" s="60"/>
      <c r="CIZ77" s="60"/>
      <c r="CJA77" s="60"/>
      <c r="CJB77" s="60"/>
      <c r="CJC77" s="60"/>
      <c r="CJD77" s="60"/>
      <c r="CJE77" s="60"/>
      <c r="CJF77" s="60"/>
      <c r="CJG77" s="60"/>
      <c r="CJH77" s="60"/>
      <c r="CJI77" s="60"/>
      <c r="CJJ77" s="60"/>
      <c r="CJK77" s="60"/>
      <c r="CJL77" s="60"/>
      <c r="CJM77" s="60"/>
      <c r="CJN77" s="60"/>
      <c r="CJO77" s="60"/>
      <c r="CJP77" s="60"/>
      <c r="CJQ77" s="60"/>
      <c r="CJR77" s="60"/>
      <c r="CJS77" s="60"/>
      <c r="CJT77" s="60"/>
      <c r="CJU77" s="60"/>
      <c r="CJV77" s="60"/>
      <c r="CJW77" s="60"/>
      <c r="CJX77" s="60"/>
      <c r="CJY77" s="60"/>
      <c r="CJZ77" s="60"/>
      <c r="CKA77" s="60"/>
      <c r="CKB77" s="60"/>
      <c r="CKC77" s="60"/>
      <c r="CKD77" s="60"/>
      <c r="CKE77" s="60"/>
      <c r="CKF77" s="60"/>
      <c r="CKG77" s="60"/>
      <c r="CKH77" s="60"/>
      <c r="CKI77" s="60"/>
      <c r="CKJ77" s="60"/>
      <c r="CKK77" s="60"/>
      <c r="CKL77" s="60"/>
      <c r="CKM77" s="60"/>
      <c r="CKN77" s="60"/>
      <c r="CKO77" s="60"/>
      <c r="CKP77" s="60"/>
      <c r="CKQ77" s="60"/>
      <c r="CKR77" s="60"/>
      <c r="CKS77" s="60"/>
      <c r="CKT77" s="60"/>
      <c r="CKU77" s="60"/>
      <c r="CKV77" s="60"/>
      <c r="CKW77" s="60"/>
      <c r="CKX77" s="60"/>
      <c r="CKY77" s="60"/>
      <c r="CKZ77" s="60"/>
      <c r="CLA77" s="60"/>
      <c r="CLB77" s="60"/>
      <c r="CLC77" s="60"/>
      <c r="CLD77" s="60"/>
      <c r="CLE77" s="60"/>
      <c r="CLF77" s="60"/>
      <c r="CLG77" s="60"/>
      <c r="CLH77" s="60"/>
      <c r="CLI77" s="60"/>
      <c r="CLJ77" s="60"/>
      <c r="CLK77" s="60"/>
      <c r="CLL77" s="60"/>
      <c r="CLM77" s="60"/>
      <c r="CLN77" s="60"/>
      <c r="CLO77" s="60"/>
      <c r="CLP77" s="60"/>
      <c r="CLQ77" s="60"/>
      <c r="CLR77" s="60"/>
      <c r="CLS77" s="60"/>
      <c r="CLT77" s="60"/>
      <c r="CLU77" s="60"/>
      <c r="CLV77" s="60"/>
      <c r="CLW77" s="60"/>
      <c r="CLX77" s="60"/>
      <c r="CLY77" s="60"/>
      <c r="CLZ77" s="60"/>
      <c r="CMA77" s="60"/>
      <c r="CMB77" s="60"/>
      <c r="CMC77" s="60"/>
      <c r="CMD77" s="60"/>
      <c r="CME77" s="60"/>
      <c r="CMF77" s="60"/>
      <c r="CMG77" s="60"/>
      <c r="CMH77" s="60"/>
      <c r="CMI77" s="60"/>
      <c r="CMJ77" s="60"/>
      <c r="CMK77" s="60"/>
      <c r="CML77" s="60"/>
      <c r="CMM77" s="60"/>
      <c r="CMN77" s="60"/>
      <c r="CMO77" s="60"/>
      <c r="CMP77" s="60"/>
      <c r="CMQ77" s="60"/>
      <c r="CMR77" s="60"/>
      <c r="CMS77" s="60"/>
      <c r="CMT77" s="60"/>
      <c r="CMU77" s="60"/>
      <c r="CMV77" s="60"/>
      <c r="CMW77" s="60"/>
      <c r="CMX77" s="60"/>
      <c r="CMY77" s="60"/>
      <c r="CMZ77" s="60"/>
      <c r="CNA77" s="60"/>
      <c r="CNB77" s="60"/>
      <c r="CNC77" s="60"/>
      <c r="CND77" s="60"/>
      <c r="CNE77" s="60"/>
      <c r="CNF77" s="60"/>
      <c r="CNG77" s="60"/>
      <c r="CNH77" s="60"/>
      <c r="CNI77" s="60"/>
      <c r="CNJ77" s="60"/>
      <c r="CNK77" s="60"/>
      <c r="CNL77" s="60"/>
      <c r="CNM77" s="60"/>
      <c r="CNN77" s="60"/>
      <c r="CNO77" s="60"/>
      <c r="CNP77" s="60"/>
      <c r="CNQ77" s="60"/>
      <c r="CNR77" s="60"/>
      <c r="CNS77" s="60"/>
      <c r="CNT77" s="60"/>
      <c r="CNU77" s="60"/>
      <c r="CNV77" s="60"/>
      <c r="CNW77" s="60"/>
      <c r="CNX77" s="60"/>
      <c r="CNY77" s="60"/>
      <c r="CNZ77" s="60"/>
      <c r="COA77" s="60"/>
      <c r="COB77" s="60"/>
      <c r="COC77" s="60"/>
      <c r="COD77" s="60"/>
      <c r="COE77" s="60"/>
      <c r="COF77" s="60"/>
      <c r="COG77" s="60"/>
      <c r="COH77" s="60"/>
      <c r="COI77" s="60"/>
      <c r="COJ77" s="60"/>
      <c r="COK77" s="60"/>
      <c r="COL77" s="60"/>
      <c r="COM77" s="60"/>
      <c r="CON77" s="60"/>
      <c r="COO77" s="60"/>
      <c r="COP77" s="60"/>
      <c r="COQ77" s="60"/>
      <c r="COR77" s="60"/>
      <c r="COS77" s="60"/>
      <c r="COT77" s="60"/>
      <c r="COU77" s="60"/>
      <c r="COV77" s="60"/>
      <c r="COW77" s="60"/>
      <c r="COX77" s="60"/>
      <c r="COY77" s="60"/>
      <c r="COZ77" s="60"/>
      <c r="CPA77" s="60"/>
      <c r="CPB77" s="60"/>
      <c r="CPC77" s="60"/>
      <c r="CPD77" s="60"/>
      <c r="CPE77" s="60"/>
      <c r="CPF77" s="60"/>
      <c r="CPG77" s="60"/>
      <c r="CPH77" s="60"/>
      <c r="CPI77" s="60"/>
      <c r="CPJ77" s="60"/>
      <c r="CPK77" s="60"/>
      <c r="CPL77" s="60"/>
      <c r="CPM77" s="60"/>
      <c r="CPN77" s="60"/>
      <c r="CPO77" s="60"/>
      <c r="CPP77" s="60"/>
      <c r="CPQ77" s="60"/>
      <c r="CPR77" s="60"/>
      <c r="CPS77" s="60"/>
      <c r="CPT77" s="60"/>
      <c r="CPU77" s="60"/>
      <c r="CPV77" s="60"/>
      <c r="CPW77" s="60"/>
      <c r="CPX77" s="60"/>
      <c r="CPY77" s="60"/>
      <c r="CPZ77" s="60"/>
      <c r="CQA77" s="60"/>
      <c r="CQB77" s="60"/>
      <c r="CQC77" s="60"/>
      <c r="CQD77" s="60"/>
      <c r="CQE77" s="60"/>
      <c r="CQF77" s="60"/>
      <c r="CQG77" s="60"/>
      <c r="CQH77" s="60"/>
      <c r="CQI77" s="60"/>
      <c r="CQJ77" s="60"/>
      <c r="CQK77" s="60"/>
      <c r="CQL77" s="60"/>
      <c r="CQM77" s="60"/>
      <c r="CQN77" s="60"/>
      <c r="CQO77" s="60"/>
      <c r="CQP77" s="60"/>
      <c r="CQQ77" s="60"/>
      <c r="CQR77" s="60"/>
      <c r="CQS77" s="60"/>
      <c r="CQT77" s="60"/>
      <c r="CQU77" s="60"/>
      <c r="CQV77" s="60"/>
      <c r="CQW77" s="60"/>
      <c r="CQX77" s="60"/>
      <c r="CQY77" s="60"/>
      <c r="CQZ77" s="60"/>
      <c r="CRA77" s="60"/>
      <c r="CRB77" s="60"/>
      <c r="CRC77" s="60"/>
      <c r="CRD77" s="60"/>
      <c r="CRE77" s="60"/>
      <c r="CRF77" s="60"/>
      <c r="CRG77" s="60"/>
      <c r="CRH77" s="60"/>
      <c r="CRI77" s="60"/>
      <c r="CRJ77" s="60"/>
      <c r="CRK77" s="60"/>
      <c r="CRL77" s="60"/>
      <c r="CRM77" s="60"/>
      <c r="CRN77" s="60"/>
      <c r="CRO77" s="60"/>
      <c r="CRP77" s="60"/>
      <c r="CRQ77" s="60"/>
      <c r="CRR77" s="60"/>
      <c r="CRS77" s="60"/>
      <c r="CRT77" s="60"/>
      <c r="CRU77" s="60"/>
      <c r="CRV77" s="60"/>
      <c r="CRW77" s="60"/>
      <c r="CRX77" s="60"/>
      <c r="CRY77" s="60"/>
      <c r="CRZ77" s="60"/>
      <c r="CSA77" s="60"/>
      <c r="CSB77" s="60"/>
      <c r="CSC77" s="60"/>
      <c r="CSD77" s="60"/>
      <c r="CSE77" s="60"/>
      <c r="CSF77" s="60"/>
      <c r="CSG77" s="60"/>
      <c r="CSH77" s="60"/>
      <c r="CSI77" s="60"/>
      <c r="CSJ77" s="60"/>
      <c r="CSK77" s="60"/>
      <c r="CSL77" s="60"/>
      <c r="CSM77" s="60"/>
      <c r="CSN77" s="60"/>
      <c r="CSO77" s="60"/>
      <c r="CSP77" s="60"/>
      <c r="CSQ77" s="60"/>
      <c r="CSR77" s="60"/>
      <c r="CSS77" s="60"/>
      <c r="CST77" s="60"/>
      <c r="CSU77" s="60"/>
      <c r="CSV77" s="60"/>
      <c r="CSW77" s="60"/>
      <c r="CSX77" s="60"/>
      <c r="CSY77" s="60"/>
      <c r="CSZ77" s="60"/>
      <c r="CTA77" s="60"/>
      <c r="CTB77" s="60"/>
      <c r="CTC77" s="60"/>
      <c r="CTD77" s="60"/>
      <c r="CTE77" s="60"/>
      <c r="CTF77" s="60"/>
      <c r="CTG77" s="60"/>
      <c r="CTH77" s="60"/>
      <c r="CTI77" s="60"/>
      <c r="CTJ77" s="60"/>
      <c r="CTK77" s="60"/>
      <c r="CTL77" s="60"/>
      <c r="CTM77" s="60"/>
      <c r="CTN77" s="60"/>
      <c r="CTO77" s="60"/>
      <c r="CTP77" s="60"/>
      <c r="CTQ77" s="60"/>
      <c r="CTR77" s="60"/>
      <c r="CTS77" s="60"/>
      <c r="CTT77" s="60"/>
      <c r="CTU77" s="60"/>
      <c r="CTV77" s="60"/>
      <c r="CTW77" s="60"/>
      <c r="CTX77" s="60"/>
      <c r="CTY77" s="60"/>
      <c r="CTZ77" s="60"/>
      <c r="CUA77" s="60"/>
      <c r="CUB77" s="60"/>
      <c r="CUC77" s="60"/>
      <c r="CUD77" s="60"/>
      <c r="CUE77" s="60"/>
      <c r="CUF77" s="60"/>
      <c r="CUG77" s="60"/>
      <c r="CUH77" s="60"/>
      <c r="CUI77" s="60"/>
      <c r="CUJ77" s="60"/>
      <c r="CUK77" s="60"/>
      <c r="CUL77" s="60"/>
      <c r="CUM77" s="60"/>
      <c r="CUN77" s="60"/>
      <c r="CUO77" s="60"/>
      <c r="CUP77" s="60"/>
      <c r="CUQ77" s="60"/>
      <c r="CUR77" s="60"/>
      <c r="CUS77" s="60"/>
      <c r="CUT77" s="60"/>
      <c r="CUU77" s="60"/>
      <c r="CUV77" s="60"/>
      <c r="CUW77" s="60"/>
      <c r="CUX77" s="60"/>
      <c r="CUY77" s="60"/>
      <c r="CUZ77" s="60"/>
      <c r="CVA77" s="60"/>
      <c r="CVB77" s="60"/>
      <c r="CVC77" s="60"/>
      <c r="CVD77" s="60"/>
      <c r="CVE77" s="60"/>
      <c r="CVF77" s="60"/>
      <c r="CVG77" s="60"/>
      <c r="CVH77" s="60"/>
      <c r="CVI77" s="60"/>
      <c r="CVJ77" s="60"/>
      <c r="CVK77" s="60"/>
      <c r="CVL77" s="60"/>
      <c r="CVM77" s="60"/>
      <c r="CVN77" s="60"/>
      <c r="CVO77" s="60"/>
      <c r="CVP77" s="60"/>
      <c r="CVQ77" s="60"/>
      <c r="CVR77" s="60"/>
      <c r="CVS77" s="60"/>
      <c r="CVT77" s="60"/>
      <c r="CVU77" s="60"/>
      <c r="CVV77" s="60"/>
      <c r="CVW77" s="60"/>
      <c r="CVX77" s="60"/>
      <c r="CVY77" s="60"/>
      <c r="CVZ77" s="60"/>
      <c r="CWA77" s="60"/>
      <c r="CWB77" s="60"/>
      <c r="CWC77" s="60"/>
      <c r="CWD77" s="60"/>
      <c r="CWE77" s="60"/>
      <c r="CWF77" s="60"/>
      <c r="CWG77" s="60"/>
      <c r="CWH77" s="60"/>
      <c r="CWI77" s="60"/>
      <c r="CWJ77" s="60"/>
      <c r="CWK77" s="60"/>
      <c r="CWL77" s="60"/>
      <c r="CWM77" s="60"/>
      <c r="CWN77" s="60"/>
      <c r="CWO77" s="60"/>
      <c r="CWP77" s="60"/>
      <c r="CWQ77" s="60"/>
      <c r="CWR77" s="60"/>
      <c r="CWS77" s="60"/>
      <c r="CWT77" s="60"/>
      <c r="CWU77" s="60"/>
      <c r="CWV77" s="60"/>
      <c r="CWW77" s="60"/>
      <c r="CWX77" s="60"/>
      <c r="CWY77" s="60"/>
      <c r="CWZ77" s="60"/>
      <c r="CXA77" s="60"/>
      <c r="CXB77" s="60"/>
      <c r="CXC77" s="60"/>
      <c r="CXD77" s="60"/>
      <c r="CXE77" s="60"/>
      <c r="CXF77" s="60"/>
      <c r="CXG77" s="60"/>
      <c r="CXH77" s="60"/>
      <c r="CXI77" s="60"/>
      <c r="CXJ77" s="60"/>
      <c r="CXK77" s="60"/>
      <c r="CXL77" s="60"/>
      <c r="CXM77" s="60"/>
      <c r="CXN77" s="60"/>
      <c r="CXO77" s="60"/>
      <c r="CXP77" s="60"/>
      <c r="CXQ77" s="60"/>
      <c r="CXR77" s="60"/>
      <c r="CXS77" s="60"/>
      <c r="CXT77" s="60"/>
      <c r="CXU77" s="60"/>
      <c r="CXV77" s="60"/>
      <c r="CXW77" s="60"/>
      <c r="CXX77" s="60"/>
      <c r="CXY77" s="60"/>
      <c r="CXZ77" s="60"/>
      <c r="CYA77" s="60"/>
      <c r="CYB77" s="60"/>
      <c r="CYC77" s="60"/>
      <c r="CYD77" s="60"/>
      <c r="CYE77" s="60"/>
      <c r="CYF77" s="60"/>
      <c r="CYG77" s="60"/>
      <c r="CYH77" s="60"/>
      <c r="CYI77" s="60"/>
      <c r="CYJ77" s="60"/>
      <c r="CYK77" s="60"/>
      <c r="CYL77" s="60"/>
      <c r="CYM77" s="60"/>
      <c r="CYN77" s="60"/>
      <c r="CYO77" s="60"/>
      <c r="CYP77" s="60"/>
      <c r="CYQ77" s="60"/>
      <c r="CYR77" s="60"/>
      <c r="CYS77" s="60"/>
      <c r="CYT77" s="60"/>
      <c r="CYU77" s="60"/>
      <c r="CYV77" s="60"/>
      <c r="CYW77" s="60"/>
      <c r="CYX77" s="60"/>
      <c r="CYY77" s="60"/>
      <c r="CYZ77" s="60"/>
      <c r="CZA77" s="60"/>
      <c r="CZB77" s="60"/>
      <c r="CZC77" s="60"/>
      <c r="CZD77" s="60"/>
      <c r="CZE77" s="60"/>
      <c r="CZF77" s="60"/>
      <c r="CZG77" s="60"/>
      <c r="CZH77" s="60"/>
      <c r="CZI77" s="60"/>
      <c r="CZJ77" s="60"/>
      <c r="CZK77" s="60"/>
      <c r="CZL77" s="60"/>
      <c r="CZM77" s="60"/>
      <c r="CZN77" s="60"/>
      <c r="CZO77" s="60"/>
      <c r="CZP77" s="60"/>
      <c r="CZQ77" s="60"/>
      <c r="CZR77" s="60"/>
      <c r="CZS77" s="60"/>
      <c r="CZT77" s="60"/>
      <c r="CZU77" s="60"/>
      <c r="CZV77" s="60"/>
      <c r="CZW77" s="60"/>
      <c r="CZX77" s="60"/>
      <c r="CZY77" s="60"/>
      <c r="CZZ77" s="60"/>
      <c r="DAA77" s="60"/>
      <c r="DAB77" s="60"/>
      <c r="DAC77" s="60"/>
      <c r="DAD77" s="60"/>
      <c r="DAE77" s="60"/>
      <c r="DAF77" s="60"/>
      <c r="DAG77" s="60"/>
      <c r="DAH77" s="60"/>
      <c r="DAI77" s="60"/>
      <c r="DAJ77" s="60"/>
      <c r="DAK77" s="60"/>
      <c r="DAL77" s="60"/>
      <c r="DAM77" s="60"/>
      <c r="DAN77" s="60"/>
      <c r="DAO77" s="60"/>
      <c r="DAP77" s="60"/>
      <c r="DAQ77" s="60"/>
      <c r="DAR77" s="60"/>
      <c r="DAS77" s="60"/>
      <c r="DAT77" s="60"/>
      <c r="DAU77" s="60"/>
      <c r="DAV77" s="60"/>
      <c r="DAW77" s="60"/>
      <c r="DAX77" s="60"/>
      <c r="DAY77" s="60"/>
      <c r="DAZ77" s="60"/>
      <c r="DBA77" s="60"/>
      <c r="DBB77" s="60"/>
      <c r="DBC77" s="60"/>
      <c r="DBD77" s="60"/>
      <c r="DBE77" s="60"/>
      <c r="DBF77" s="60"/>
      <c r="DBG77" s="60"/>
      <c r="DBH77" s="60"/>
      <c r="DBI77" s="60"/>
      <c r="DBJ77" s="60"/>
      <c r="DBK77" s="60"/>
      <c r="DBL77" s="60"/>
      <c r="DBM77" s="60"/>
      <c r="DBN77" s="60"/>
      <c r="DBO77" s="60"/>
      <c r="DBP77" s="60"/>
      <c r="DBQ77" s="60"/>
      <c r="DBR77" s="60"/>
      <c r="DBS77" s="60"/>
      <c r="DBT77" s="60"/>
      <c r="DBU77" s="60"/>
      <c r="DBV77" s="60"/>
      <c r="DBW77" s="60"/>
      <c r="DBX77" s="60"/>
      <c r="DBY77" s="60"/>
      <c r="DBZ77" s="60"/>
      <c r="DCA77" s="60"/>
      <c r="DCB77" s="60"/>
      <c r="DCC77" s="60"/>
      <c r="DCD77" s="60"/>
      <c r="DCE77" s="60"/>
      <c r="DCF77" s="60"/>
      <c r="DCG77" s="60"/>
      <c r="DCH77" s="60"/>
      <c r="DCI77" s="60"/>
      <c r="DCJ77" s="60"/>
      <c r="DCK77" s="60"/>
      <c r="DCL77" s="60"/>
      <c r="DCM77" s="60"/>
      <c r="DCN77" s="60"/>
      <c r="DCO77" s="60"/>
      <c r="DCP77" s="60"/>
      <c r="DCQ77" s="60"/>
      <c r="DCR77" s="60"/>
      <c r="DCS77" s="60"/>
      <c r="DCT77" s="60"/>
      <c r="DCU77" s="60"/>
      <c r="DCV77" s="60"/>
      <c r="DCW77" s="60"/>
      <c r="DCX77" s="60"/>
      <c r="DCY77" s="60"/>
      <c r="DCZ77" s="60"/>
      <c r="DDA77" s="60"/>
      <c r="DDB77" s="60"/>
      <c r="DDC77" s="60"/>
      <c r="DDD77" s="60"/>
      <c r="DDE77" s="60"/>
      <c r="DDF77" s="60"/>
      <c r="DDG77" s="60"/>
      <c r="DDH77" s="60"/>
      <c r="DDI77" s="60"/>
      <c r="DDJ77" s="60"/>
      <c r="DDK77" s="60"/>
      <c r="DDL77" s="60"/>
      <c r="DDM77" s="60"/>
      <c r="DDN77" s="60"/>
      <c r="DDO77" s="60"/>
      <c r="DDP77" s="60"/>
      <c r="DDQ77" s="60"/>
      <c r="DDR77" s="60"/>
      <c r="DDS77" s="60"/>
      <c r="DDT77" s="60"/>
      <c r="DDU77" s="60"/>
      <c r="DDV77" s="60"/>
      <c r="DDW77" s="60"/>
      <c r="DDX77" s="60"/>
      <c r="DDY77" s="60"/>
      <c r="DDZ77" s="60"/>
      <c r="DEA77" s="60"/>
      <c r="DEB77" s="60"/>
      <c r="DEC77" s="60"/>
      <c r="DED77" s="60"/>
      <c r="DEE77" s="60"/>
      <c r="DEF77" s="60"/>
      <c r="DEG77" s="60"/>
      <c r="DEH77" s="60"/>
      <c r="DEI77" s="60"/>
      <c r="DEJ77" s="60"/>
      <c r="DEK77" s="60"/>
      <c r="DEL77" s="60"/>
      <c r="DEM77" s="60"/>
      <c r="DEN77" s="60"/>
      <c r="DEO77" s="60"/>
      <c r="DEP77" s="60"/>
      <c r="DEQ77" s="60"/>
      <c r="DER77" s="60"/>
      <c r="DES77" s="60"/>
      <c r="DET77" s="60"/>
      <c r="DEU77" s="60"/>
      <c r="DEV77" s="60"/>
      <c r="DEW77" s="60"/>
      <c r="DEX77" s="60"/>
      <c r="DEY77" s="60"/>
      <c r="DEZ77" s="60"/>
      <c r="DFA77" s="60"/>
      <c r="DFB77" s="60"/>
      <c r="DFC77" s="60"/>
      <c r="DFD77" s="60"/>
      <c r="DFE77" s="60"/>
      <c r="DFF77" s="60"/>
      <c r="DFG77" s="60"/>
      <c r="DFH77" s="60"/>
      <c r="DFI77" s="60"/>
      <c r="DFJ77" s="60"/>
      <c r="DFK77" s="60"/>
      <c r="DFL77" s="60"/>
      <c r="DFM77" s="60"/>
      <c r="DFN77" s="60"/>
      <c r="DFO77" s="60"/>
      <c r="DFP77" s="60"/>
      <c r="DFQ77" s="60"/>
      <c r="DFR77" s="60"/>
      <c r="DFS77" s="60"/>
      <c r="DFT77" s="60"/>
      <c r="DFU77" s="60"/>
      <c r="DFV77" s="60"/>
      <c r="DFW77" s="60"/>
      <c r="DFX77" s="60"/>
      <c r="DFY77" s="60"/>
      <c r="DFZ77" s="60"/>
      <c r="DGA77" s="60"/>
      <c r="DGB77" s="60"/>
      <c r="DGC77" s="60"/>
      <c r="DGD77" s="60"/>
      <c r="DGE77" s="60"/>
      <c r="DGF77" s="60"/>
      <c r="DGG77" s="60"/>
      <c r="DGH77" s="60"/>
      <c r="DGI77" s="60"/>
      <c r="DGJ77" s="60"/>
      <c r="DGK77" s="60"/>
      <c r="DGL77" s="60"/>
      <c r="DGM77" s="60"/>
      <c r="DGN77" s="60"/>
      <c r="DGO77" s="60"/>
      <c r="DGP77" s="60"/>
      <c r="DGQ77" s="60"/>
      <c r="DGR77" s="60"/>
      <c r="DGS77" s="60"/>
      <c r="DGT77" s="60"/>
      <c r="DGU77" s="60"/>
      <c r="DGV77" s="60"/>
      <c r="DGW77" s="60"/>
      <c r="DGX77" s="60"/>
      <c r="DGY77" s="60"/>
      <c r="DGZ77" s="60"/>
      <c r="DHA77" s="60"/>
      <c r="DHB77" s="60"/>
      <c r="DHC77" s="60"/>
      <c r="DHD77" s="60"/>
      <c r="DHE77" s="60"/>
      <c r="DHF77" s="60"/>
      <c r="DHG77" s="60"/>
      <c r="DHH77" s="60"/>
      <c r="DHI77" s="60"/>
      <c r="DHJ77" s="60"/>
      <c r="DHK77" s="60"/>
      <c r="DHL77" s="60"/>
      <c r="DHM77" s="60"/>
      <c r="DHN77" s="60"/>
      <c r="DHO77" s="60"/>
      <c r="DHP77" s="60"/>
      <c r="DHQ77" s="60"/>
      <c r="DHR77" s="60"/>
      <c r="DHS77" s="60"/>
      <c r="DHT77" s="60"/>
      <c r="DHU77" s="60"/>
      <c r="DHV77" s="60"/>
      <c r="DHW77" s="60"/>
      <c r="DHX77" s="60"/>
      <c r="DHY77" s="60"/>
      <c r="DHZ77" s="60"/>
      <c r="DIA77" s="60"/>
      <c r="DIB77" s="60"/>
      <c r="DIC77" s="60"/>
      <c r="DID77" s="60"/>
      <c r="DIE77" s="60"/>
      <c r="DIF77" s="60"/>
      <c r="DIG77" s="60"/>
      <c r="DIH77" s="60"/>
      <c r="DII77" s="60"/>
      <c r="DIJ77" s="60"/>
      <c r="DIK77" s="60"/>
      <c r="DIL77" s="60"/>
      <c r="DIM77" s="60"/>
      <c r="DIN77" s="60"/>
      <c r="DIO77" s="60"/>
      <c r="DIP77" s="60"/>
      <c r="DIQ77" s="60"/>
      <c r="DIR77" s="60"/>
      <c r="DIS77" s="60"/>
      <c r="DIT77" s="60"/>
      <c r="DIU77" s="60"/>
      <c r="DIV77" s="60"/>
      <c r="DIW77" s="60"/>
      <c r="DIX77" s="60"/>
      <c r="DIY77" s="60"/>
      <c r="DIZ77" s="60"/>
      <c r="DJA77" s="60"/>
      <c r="DJB77" s="60"/>
      <c r="DJC77" s="60"/>
      <c r="DJD77" s="60"/>
      <c r="DJE77" s="60"/>
      <c r="DJF77" s="60"/>
      <c r="DJG77" s="60"/>
      <c r="DJH77" s="60"/>
      <c r="DJI77" s="60"/>
      <c r="DJJ77" s="60"/>
      <c r="DJK77" s="60"/>
      <c r="DJL77" s="60"/>
      <c r="DJM77" s="60"/>
      <c r="DJN77" s="60"/>
      <c r="DJO77" s="60"/>
      <c r="DJP77" s="60"/>
      <c r="DJQ77" s="60"/>
      <c r="DJR77" s="60"/>
      <c r="DJS77" s="60"/>
      <c r="DJT77" s="60"/>
      <c r="DJU77" s="60"/>
      <c r="DJV77" s="60"/>
      <c r="DJW77" s="60"/>
      <c r="DJX77" s="60"/>
      <c r="DJY77" s="60"/>
      <c r="DJZ77" s="60"/>
      <c r="DKA77" s="60"/>
      <c r="DKB77" s="60"/>
      <c r="DKC77" s="60"/>
      <c r="DKD77" s="60"/>
      <c r="DKE77" s="60"/>
      <c r="DKF77" s="60"/>
      <c r="DKG77" s="60"/>
      <c r="DKH77" s="60"/>
      <c r="DKI77" s="60"/>
      <c r="DKJ77" s="60"/>
      <c r="DKK77" s="60"/>
      <c r="DKL77" s="60"/>
      <c r="DKM77" s="60"/>
      <c r="DKN77" s="60"/>
      <c r="DKO77" s="60"/>
      <c r="DKP77" s="60"/>
      <c r="DKQ77" s="60"/>
      <c r="DKR77" s="60"/>
      <c r="DKS77" s="60"/>
      <c r="DKT77" s="60"/>
      <c r="DKU77" s="60"/>
      <c r="DKV77" s="60"/>
      <c r="DKW77" s="60"/>
      <c r="DKX77" s="60"/>
      <c r="DKY77" s="60"/>
      <c r="DKZ77" s="60"/>
      <c r="DLA77" s="60"/>
      <c r="DLB77" s="60"/>
      <c r="DLC77" s="60"/>
      <c r="DLD77" s="60"/>
      <c r="DLE77" s="60"/>
      <c r="DLF77" s="60"/>
      <c r="DLG77" s="60"/>
      <c r="DLH77" s="60"/>
      <c r="DLI77" s="60"/>
      <c r="DLJ77" s="60"/>
      <c r="DLK77" s="60"/>
      <c r="DLL77" s="60"/>
      <c r="DLM77" s="60"/>
      <c r="DLN77" s="60"/>
      <c r="DLO77" s="60"/>
      <c r="DLP77" s="60"/>
      <c r="DLQ77" s="60"/>
      <c r="DLR77" s="60"/>
      <c r="DLS77" s="60"/>
      <c r="DLT77" s="60"/>
      <c r="DLU77" s="60"/>
      <c r="DLV77" s="60"/>
      <c r="DLW77" s="60"/>
      <c r="DLX77" s="60"/>
      <c r="DLY77" s="60"/>
      <c r="DLZ77" s="60"/>
      <c r="DMA77" s="60"/>
      <c r="DMB77" s="60"/>
      <c r="DMC77" s="60"/>
      <c r="DMD77" s="60"/>
      <c r="DME77" s="60"/>
      <c r="DMF77" s="60"/>
      <c r="DMG77" s="60"/>
      <c r="DMH77" s="60"/>
      <c r="DMI77" s="60"/>
      <c r="DMJ77" s="60"/>
      <c r="DMK77" s="60"/>
      <c r="DML77" s="60"/>
      <c r="DMM77" s="60"/>
      <c r="DMN77" s="60"/>
      <c r="DMO77" s="60"/>
      <c r="DMP77" s="60"/>
      <c r="DMQ77" s="60"/>
      <c r="DMR77" s="60"/>
      <c r="DMS77" s="60"/>
      <c r="DMT77" s="60"/>
      <c r="DMU77" s="60"/>
      <c r="DMV77" s="60"/>
      <c r="DMW77" s="60"/>
      <c r="DMX77" s="60"/>
      <c r="DMY77" s="60"/>
      <c r="DMZ77" s="60"/>
      <c r="DNA77" s="60"/>
      <c r="DNB77" s="60"/>
      <c r="DNC77" s="60"/>
      <c r="DND77" s="60"/>
      <c r="DNE77" s="60"/>
      <c r="DNF77" s="60"/>
      <c r="DNG77" s="60"/>
      <c r="DNH77" s="60"/>
      <c r="DNI77" s="60"/>
      <c r="DNJ77" s="60"/>
      <c r="DNK77" s="60"/>
      <c r="DNL77" s="60"/>
      <c r="DNM77" s="60"/>
      <c r="DNN77" s="60"/>
      <c r="DNO77" s="60"/>
      <c r="DNP77" s="60"/>
      <c r="DNQ77" s="60"/>
      <c r="DNR77" s="60"/>
      <c r="DNS77" s="60"/>
      <c r="DNT77" s="60"/>
      <c r="DNU77" s="60"/>
      <c r="DNV77" s="60"/>
      <c r="DNW77" s="60"/>
      <c r="DNX77" s="60"/>
      <c r="DNY77" s="60"/>
      <c r="DNZ77" s="60"/>
      <c r="DOA77" s="60"/>
      <c r="DOB77" s="60"/>
      <c r="DOC77" s="60"/>
      <c r="DOD77" s="60"/>
      <c r="DOE77" s="60"/>
      <c r="DOF77" s="60"/>
      <c r="DOG77" s="60"/>
      <c r="DOH77" s="60"/>
      <c r="DOI77" s="60"/>
      <c r="DOJ77" s="60"/>
      <c r="DOK77" s="60"/>
      <c r="DOL77" s="60"/>
      <c r="DOM77" s="60"/>
      <c r="DON77" s="60"/>
      <c r="DOO77" s="60"/>
      <c r="DOP77" s="60"/>
      <c r="DOQ77" s="60"/>
      <c r="DOR77" s="60"/>
      <c r="DOS77" s="60"/>
      <c r="DOT77" s="60"/>
      <c r="DOU77" s="60"/>
      <c r="DOV77" s="60"/>
      <c r="DOW77" s="60"/>
      <c r="DOX77" s="60"/>
      <c r="DOY77" s="60"/>
      <c r="DOZ77" s="60"/>
      <c r="DPA77" s="60"/>
      <c r="DPB77" s="60"/>
      <c r="DPC77" s="60"/>
      <c r="DPD77" s="60"/>
      <c r="DPE77" s="60"/>
      <c r="DPF77" s="60"/>
      <c r="DPG77" s="60"/>
      <c r="DPH77" s="60"/>
      <c r="DPI77" s="60"/>
      <c r="DPJ77" s="60"/>
      <c r="DPK77" s="60"/>
      <c r="DPL77" s="60"/>
      <c r="DPM77" s="60"/>
      <c r="DPN77" s="60"/>
      <c r="DPO77" s="60"/>
      <c r="DPP77" s="60"/>
      <c r="DPQ77" s="60"/>
      <c r="DPR77" s="60"/>
      <c r="DPS77" s="60"/>
      <c r="DPT77" s="60"/>
      <c r="DPU77" s="60"/>
      <c r="DPV77" s="60"/>
      <c r="DPW77" s="60"/>
      <c r="DPX77" s="60"/>
      <c r="DPY77" s="60"/>
      <c r="DPZ77" s="60"/>
      <c r="DQA77" s="60"/>
      <c r="DQB77" s="60"/>
      <c r="DQC77" s="60"/>
      <c r="DQD77" s="60"/>
      <c r="DQE77" s="60"/>
      <c r="DQF77" s="60"/>
      <c r="DQG77" s="60"/>
      <c r="DQH77" s="60"/>
      <c r="DQI77" s="60"/>
      <c r="DQJ77" s="60"/>
      <c r="DQK77" s="60"/>
      <c r="DQL77" s="60"/>
      <c r="DQM77" s="60"/>
      <c r="DQN77" s="60"/>
      <c r="DQO77" s="60"/>
      <c r="DQP77" s="60"/>
      <c r="DQQ77" s="60"/>
      <c r="DQR77" s="60"/>
      <c r="DQS77" s="60"/>
      <c r="DQT77" s="60"/>
      <c r="DQU77" s="60"/>
      <c r="DQV77" s="60"/>
      <c r="DQW77" s="60"/>
      <c r="DQX77" s="60"/>
      <c r="DQY77" s="60"/>
      <c r="DQZ77" s="60"/>
      <c r="DRA77" s="60"/>
      <c r="DRB77" s="60"/>
      <c r="DRC77" s="60"/>
      <c r="DRD77" s="60"/>
      <c r="DRE77" s="60"/>
      <c r="DRF77" s="60"/>
      <c r="DRG77" s="60"/>
      <c r="DRH77" s="60"/>
      <c r="DRI77" s="60"/>
      <c r="DRJ77" s="60"/>
      <c r="DRK77" s="60"/>
      <c r="DRL77" s="60"/>
      <c r="DRM77" s="60"/>
      <c r="DRN77" s="60"/>
      <c r="DRO77" s="60"/>
      <c r="DRP77" s="60"/>
      <c r="DRQ77" s="60"/>
      <c r="DRR77" s="60"/>
      <c r="DRS77" s="60"/>
      <c r="DRT77" s="60"/>
      <c r="DRU77" s="60"/>
      <c r="DRV77" s="60"/>
      <c r="DRW77" s="60"/>
      <c r="DRX77" s="60"/>
      <c r="DRY77" s="60"/>
      <c r="DRZ77" s="60"/>
      <c r="DSA77" s="60"/>
      <c r="DSB77" s="60"/>
      <c r="DSC77" s="60"/>
      <c r="DSD77" s="60"/>
      <c r="DSE77" s="60"/>
      <c r="DSF77" s="60"/>
      <c r="DSG77" s="60"/>
      <c r="DSH77" s="60"/>
      <c r="DSI77" s="60"/>
      <c r="DSJ77" s="60"/>
      <c r="DSK77" s="60"/>
      <c r="DSL77" s="60"/>
      <c r="DSM77" s="60"/>
      <c r="DSN77" s="60"/>
      <c r="DSO77" s="60"/>
      <c r="DSP77" s="60"/>
      <c r="DSQ77" s="60"/>
      <c r="DSR77" s="60"/>
      <c r="DSS77" s="60"/>
      <c r="DST77" s="60"/>
      <c r="DSU77" s="60"/>
      <c r="DSV77" s="60"/>
      <c r="DSW77" s="60"/>
      <c r="DSX77" s="60"/>
      <c r="DSY77" s="60"/>
      <c r="DSZ77" s="60"/>
      <c r="DTA77" s="60"/>
      <c r="DTB77" s="60"/>
      <c r="DTC77" s="60"/>
      <c r="DTD77" s="60"/>
      <c r="DTE77" s="60"/>
      <c r="DTF77" s="60"/>
      <c r="DTG77" s="60"/>
      <c r="DTH77" s="60"/>
      <c r="DTI77" s="60"/>
      <c r="DTJ77" s="60"/>
      <c r="DTK77" s="60"/>
      <c r="DTL77" s="60"/>
      <c r="DTM77" s="60"/>
      <c r="DTN77" s="60"/>
      <c r="DTO77" s="60"/>
      <c r="DTP77" s="60"/>
      <c r="DTQ77" s="60"/>
      <c r="DTR77" s="60"/>
      <c r="DTS77" s="60"/>
      <c r="DTT77" s="60"/>
      <c r="DTU77" s="60"/>
      <c r="DTV77" s="60"/>
      <c r="DTW77" s="60"/>
      <c r="DTX77" s="60"/>
      <c r="DTY77" s="60"/>
      <c r="DTZ77" s="60"/>
      <c r="DUA77" s="60"/>
      <c r="DUB77" s="60"/>
      <c r="DUC77" s="60"/>
      <c r="DUD77" s="60"/>
      <c r="DUE77" s="60"/>
      <c r="DUF77" s="60"/>
      <c r="DUG77" s="60"/>
      <c r="DUH77" s="60"/>
      <c r="DUI77" s="60"/>
      <c r="DUJ77" s="60"/>
      <c r="DUK77" s="60"/>
      <c r="DUL77" s="60"/>
      <c r="DUM77" s="60"/>
      <c r="DUN77" s="60"/>
      <c r="DUO77" s="60"/>
      <c r="DUP77" s="60"/>
      <c r="DUQ77" s="60"/>
      <c r="DUR77" s="60"/>
      <c r="DUS77" s="60"/>
      <c r="DUT77" s="60"/>
      <c r="DUU77" s="60"/>
      <c r="DUV77" s="60"/>
      <c r="DUW77" s="60"/>
      <c r="DUX77" s="60"/>
      <c r="DUY77" s="60"/>
      <c r="DUZ77" s="60"/>
      <c r="DVA77" s="60"/>
      <c r="DVB77" s="60"/>
      <c r="DVC77" s="60"/>
      <c r="DVD77" s="60"/>
      <c r="DVE77" s="60"/>
      <c r="DVF77" s="60"/>
      <c r="DVG77" s="60"/>
      <c r="DVH77" s="60"/>
      <c r="DVI77" s="60"/>
      <c r="DVJ77" s="60"/>
      <c r="DVK77" s="60"/>
      <c r="DVL77" s="60"/>
      <c r="DVM77" s="60"/>
      <c r="DVN77" s="60"/>
      <c r="DVO77" s="60"/>
      <c r="DVP77" s="60"/>
      <c r="DVQ77" s="60"/>
      <c r="DVR77" s="60"/>
      <c r="DVS77" s="60"/>
      <c r="DVT77" s="60"/>
      <c r="DVU77" s="60"/>
      <c r="DVV77" s="60"/>
      <c r="DVW77" s="60"/>
      <c r="DVX77" s="60"/>
      <c r="DVY77" s="60"/>
      <c r="DVZ77" s="60"/>
      <c r="DWA77" s="60"/>
      <c r="DWB77" s="60"/>
      <c r="DWC77" s="60"/>
      <c r="DWD77" s="60"/>
      <c r="DWE77" s="60"/>
      <c r="DWF77" s="60"/>
      <c r="DWG77" s="60"/>
      <c r="DWH77" s="60"/>
      <c r="DWI77" s="60"/>
      <c r="DWJ77" s="60"/>
      <c r="DWK77" s="60"/>
      <c r="DWL77" s="60"/>
      <c r="DWM77" s="60"/>
      <c r="DWN77" s="60"/>
      <c r="DWO77" s="60"/>
      <c r="DWP77" s="60"/>
      <c r="DWQ77" s="60"/>
      <c r="DWR77" s="60"/>
      <c r="DWS77" s="60"/>
      <c r="DWT77" s="60"/>
      <c r="DWU77" s="60"/>
      <c r="DWV77" s="60"/>
      <c r="DWW77" s="60"/>
      <c r="DWX77" s="60"/>
      <c r="DWY77" s="60"/>
      <c r="DWZ77" s="60"/>
      <c r="DXA77" s="60"/>
      <c r="DXB77" s="60"/>
      <c r="DXC77" s="60"/>
      <c r="DXD77" s="60"/>
      <c r="DXE77" s="60"/>
      <c r="DXF77" s="60"/>
      <c r="DXG77" s="60"/>
      <c r="DXH77" s="60"/>
      <c r="DXI77" s="60"/>
      <c r="DXJ77" s="60"/>
      <c r="DXK77" s="60"/>
      <c r="DXL77" s="60"/>
      <c r="DXM77" s="60"/>
      <c r="DXN77" s="60"/>
      <c r="DXO77" s="60"/>
      <c r="DXP77" s="60"/>
      <c r="DXQ77" s="60"/>
      <c r="DXR77" s="60"/>
      <c r="DXS77" s="60"/>
      <c r="DXT77" s="60"/>
      <c r="DXU77" s="60"/>
      <c r="DXV77" s="60"/>
      <c r="DXW77" s="60"/>
      <c r="DXX77" s="60"/>
      <c r="DXY77" s="60"/>
      <c r="DXZ77" s="60"/>
      <c r="DYA77" s="60"/>
      <c r="DYB77" s="60"/>
      <c r="DYC77" s="60"/>
      <c r="DYD77" s="60"/>
      <c r="DYE77" s="60"/>
      <c r="DYF77" s="60"/>
      <c r="DYG77" s="60"/>
      <c r="DYH77" s="60"/>
      <c r="DYI77" s="60"/>
      <c r="DYJ77" s="60"/>
      <c r="DYK77" s="60"/>
      <c r="DYL77" s="60"/>
      <c r="DYM77" s="60"/>
      <c r="DYN77" s="60"/>
      <c r="DYO77" s="60"/>
      <c r="DYP77" s="60"/>
      <c r="DYQ77" s="60"/>
      <c r="DYR77" s="60"/>
      <c r="DYS77" s="60"/>
      <c r="DYT77" s="60"/>
      <c r="DYU77" s="60"/>
      <c r="DYV77" s="60"/>
      <c r="DYW77" s="60"/>
      <c r="DYX77" s="60"/>
      <c r="DYY77" s="60"/>
      <c r="DYZ77" s="60"/>
      <c r="DZA77" s="60"/>
      <c r="DZB77" s="60"/>
      <c r="DZC77" s="60"/>
      <c r="DZD77" s="60"/>
      <c r="DZE77" s="60"/>
      <c r="DZF77" s="60"/>
      <c r="DZG77" s="60"/>
      <c r="DZH77" s="60"/>
      <c r="DZI77" s="60"/>
      <c r="DZJ77" s="60"/>
      <c r="DZK77" s="60"/>
      <c r="DZL77" s="60"/>
      <c r="DZM77" s="60"/>
      <c r="DZN77" s="60"/>
      <c r="DZO77" s="60"/>
      <c r="DZP77" s="60"/>
      <c r="DZQ77" s="60"/>
      <c r="DZR77" s="60"/>
      <c r="DZS77" s="60"/>
      <c r="DZT77" s="60"/>
      <c r="DZU77" s="60"/>
      <c r="DZV77" s="60"/>
      <c r="DZW77" s="60"/>
      <c r="DZX77" s="60"/>
      <c r="DZY77" s="60"/>
      <c r="DZZ77" s="60"/>
      <c r="EAA77" s="60"/>
      <c r="EAB77" s="60"/>
      <c r="EAC77" s="60"/>
      <c r="EAD77" s="60"/>
      <c r="EAE77" s="60"/>
      <c r="EAF77" s="60"/>
      <c r="EAG77" s="60"/>
      <c r="EAH77" s="60"/>
      <c r="EAI77" s="60"/>
      <c r="EAJ77" s="60"/>
      <c r="EAK77" s="60"/>
      <c r="EAL77" s="60"/>
      <c r="EAM77" s="60"/>
      <c r="EAN77" s="60"/>
      <c r="EAO77" s="60"/>
      <c r="EAP77" s="60"/>
      <c r="EAQ77" s="60"/>
      <c r="EAR77" s="60"/>
      <c r="EAS77" s="60"/>
      <c r="EAT77" s="60"/>
      <c r="EAU77" s="60"/>
      <c r="EAV77" s="60"/>
      <c r="EAW77" s="60"/>
      <c r="EAX77" s="60"/>
      <c r="EAY77" s="60"/>
      <c r="EAZ77" s="60"/>
      <c r="EBA77" s="60"/>
      <c r="EBB77" s="60"/>
      <c r="EBC77" s="60"/>
      <c r="EBD77" s="60"/>
      <c r="EBE77" s="60"/>
      <c r="EBF77" s="60"/>
      <c r="EBG77" s="60"/>
      <c r="EBH77" s="60"/>
      <c r="EBI77" s="60"/>
      <c r="EBJ77" s="60"/>
      <c r="EBK77" s="60"/>
      <c r="EBL77" s="60"/>
      <c r="EBM77" s="60"/>
      <c r="EBN77" s="60"/>
      <c r="EBO77" s="60"/>
      <c r="EBP77" s="60"/>
      <c r="EBQ77" s="60"/>
      <c r="EBR77" s="60"/>
      <c r="EBS77" s="60"/>
      <c r="EBT77" s="60"/>
      <c r="EBU77" s="60"/>
      <c r="EBV77" s="60"/>
      <c r="EBW77" s="60"/>
      <c r="EBX77" s="60"/>
      <c r="EBY77" s="60"/>
      <c r="EBZ77" s="60"/>
      <c r="ECA77" s="60"/>
      <c r="ECB77" s="60"/>
      <c r="ECC77" s="60"/>
      <c r="ECD77" s="60"/>
      <c r="ECE77" s="60"/>
      <c r="ECF77" s="60"/>
      <c r="ECG77" s="60"/>
      <c r="ECH77" s="60"/>
      <c r="ECI77" s="60"/>
      <c r="ECJ77" s="60"/>
      <c r="ECK77" s="60"/>
      <c r="ECL77" s="60"/>
      <c r="ECM77" s="60"/>
      <c r="ECN77" s="60"/>
      <c r="ECO77" s="60"/>
      <c r="ECP77" s="60"/>
      <c r="ECQ77" s="60"/>
      <c r="ECR77" s="60"/>
      <c r="ECS77" s="60"/>
      <c r="ECT77" s="60"/>
      <c r="ECU77" s="60"/>
      <c r="ECV77" s="60"/>
      <c r="ECW77" s="60"/>
      <c r="ECX77" s="60"/>
      <c r="ECY77" s="60"/>
      <c r="ECZ77" s="60"/>
      <c r="EDA77" s="60"/>
      <c r="EDB77" s="60"/>
      <c r="EDC77" s="60"/>
      <c r="EDD77" s="60"/>
      <c r="EDE77" s="60"/>
      <c r="EDF77" s="60"/>
      <c r="EDG77" s="60"/>
      <c r="EDH77" s="60"/>
      <c r="EDI77" s="60"/>
      <c r="EDJ77" s="60"/>
      <c r="EDK77" s="60"/>
      <c r="EDL77" s="60"/>
      <c r="EDM77" s="60"/>
      <c r="EDN77" s="60"/>
      <c r="EDO77" s="60"/>
      <c r="EDP77" s="60"/>
      <c r="EDQ77" s="60"/>
      <c r="EDR77" s="60"/>
      <c r="EDS77" s="60"/>
      <c r="EDT77" s="60"/>
      <c r="EDU77" s="60"/>
      <c r="EDV77" s="60"/>
      <c r="EDW77" s="60"/>
      <c r="EDX77" s="60"/>
      <c r="EDY77" s="60"/>
      <c r="EDZ77" s="60"/>
      <c r="EEA77" s="60"/>
      <c r="EEB77" s="60"/>
      <c r="EEC77" s="60"/>
      <c r="EED77" s="60"/>
      <c r="EEE77" s="60"/>
      <c r="EEF77" s="60"/>
      <c r="EEG77" s="60"/>
      <c r="EEH77" s="60"/>
      <c r="EEI77" s="60"/>
      <c r="EEJ77" s="60"/>
      <c r="EEK77" s="60"/>
      <c r="EEL77" s="60"/>
      <c r="EEM77" s="60"/>
      <c r="EEN77" s="60"/>
      <c r="EEO77" s="60"/>
      <c r="EEP77" s="60"/>
      <c r="EEQ77" s="60"/>
      <c r="EER77" s="60"/>
      <c r="EES77" s="60"/>
      <c r="EET77" s="60"/>
      <c r="EEU77" s="60"/>
      <c r="EEV77" s="60"/>
      <c r="EEW77" s="60"/>
      <c r="EEX77" s="60"/>
      <c r="EEY77" s="60"/>
      <c r="EEZ77" s="60"/>
      <c r="EFA77" s="60"/>
      <c r="EFB77" s="60"/>
      <c r="EFC77" s="60"/>
      <c r="EFD77" s="60"/>
      <c r="EFE77" s="60"/>
      <c r="EFF77" s="60"/>
      <c r="EFG77" s="60"/>
      <c r="EFH77" s="60"/>
      <c r="EFI77" s="60"/>
      <c r="EFJ77" s="60"/>
      <c r="EFK77" s="60"/>
      <c r="EFL77" s="60"/>
      <c r="EFM77" s="60"/>
      <c r="EFN77" s="60"/>
      <c r="EFO77" s="60"/>
      <c r="EFP77" s="60"/>
      <c r="EFQ77" s="60"/>
      <c r="EFR77" s="60"/>
      <c r="EFS77" s="60"/>
      <c r="EFT77" s="60"/>
      <c r="EFU77" s="60"/>
      <c r="EFV77" s="60"/>
      <c r="EFW77" s="60"/>
      <c r="EFX77" s="60"/>
      <c r="EFY77" s="60"/>
      <c r="EFZ77" s="60"/>
      <c r="EGA77" s="60"/>
      <c r="EGB77" s="60"/>
      <c r="EGC77" s="60"/>
      <c r="EGD77" s="60"/>
      <c r="EGE77" s="60"/>
      <c r="EGF77" s="60"/>
      <c r="EGG77" s="60"/>
      <c r="EGH77" s="60"/>
      <c r="EGI77" s="60"/>
      <c r="EGJ77" s="60"/>
      <c r="EGK77" s="60"/>
      <c r="EGL77" s="60"/>
      <c r="EGM77" s="60"/>
      <c r="EGN77" s="60"/>
      <c r="EGO77" s="60"/>
      <c r="EGP77" s="60"/>
      <c r="EGQ77" s="60"/>
      <c r="EGR77" s="60"/>
      <c r="EGS77" s="60"/>
      <c r="EGT77" s="60"/>
      <c r="EGU77" s="60"/>
      <c r="EGV77" s="60"/>
      <c r="EGW77" s="60"/>
      <c r="EGX77" s="60"/>
      <c r="EGY77" s="60"/>
      <c r="EGZ77" s="60"/>
      <c r="EHA77" s="60"/>
      <c r="EHB77" s="60"/>
      <c r="EHC77" s="60"/>
      <c r="EHD77" s="60"/>
      <c r="EHE77" s="60"/>
      <c r="EHF77" s="60"/>
      <c r="EHG77" s="60"/>
      <c r="EHH77" s="60"/>
      <c r="EHI77" s="60"/>
      <c r="EHJ77" s="60"/>
      <c r="EHK77" s="60"/>
      <c r="EHL77" s="60"/>
      <c r="EHM77" s="60"/>
      <c r="EHN77" s="60"/>
      <c r="EHO77" s="60"/>
      <c r="EHP77" s="60"/>
      <c r="EHQ77" s="60"/>
      <c r="EHR77" s="60"/>
      <c r="EHS77" s="60"/>
      <c r="EHT77" s="60"/>
      <c r="EHU77" s="60"/>
      <c r="EHV77" s="60"/>
      <c r="EHW77" s="60"/>
      <c r="EHX77" s="60"/>
      <c r="EHY77" s="60"/>
      <c r="EHZ77" s="60"/>
      <c r="EIA77" s="60"/>
      <c r="EIB77" s="60"/>
      <c r="EIC77" s="60"/>
      <c r="EID77" s="60"/>
      <c r="EIE77" s="60"/>
      <c r="EIF77" s="60"/>
      <c r="EIG77" s="60"/>
      <c r="EIH77" s="60"/>
      <c r="EII77" s="60"/>
      <c r="EIJ77" s="60"/>
      <c r="EIK77" s="60"/>
      <c r="EIL77" s="60"/>
      <c r="EIM77" s="60"/>
      <c r="EIN77" s="60"/>
      <c r="EIO77" s="60"/>
      <c r="EIP77" s="60"/>
      <c r="EIQ77" s="60"/>
      <c r="EIR77" s="60"/>
      <c r="EIS77" s="60"/>
      <c r="EIT77" s="60"/>
      <c r="EIU77" s="60"/>
      <c r="EIV77" s="60"/>
      <c r="EIW77" s="60"/>
      <c r="EIX77" s="60"/>
      <c r="EIY77" s="60"/>
      <c r="EIZ77" s="60"/>
      <c r="EJA77" s="60"/>
      <c r="EJB77" s="60"/>
      <c r="EJC77" s="60"/>
      <c r="EJD77" s="60"/>
      <c r="EJE77" s="60"/>
      <c r="EJF77" s="60"/>
      <c r="EJG77" s="60"/>
      <c r="EJH77" s="60"/>
      <c r="EJI77" s="60"/>
      <c r="EJJ77" s="60"/>
      <c r="EJK77" s="60"/>
      <c r="EJL77" s="60"/>
      <c r="EJM77" s="60"/>
      <c r="EJN77" s="60"/>
      <c r="EJO77" s="60"/>
      <c r="EJP77" s="60"/>
      <c r="EJQ77" s="60"/>
      <c r="EJR77" s="60"/>
      <c r="EJS77" s="60"/>
      <c r="EJT77" s="60"/>
      <c r="EJU77" s="60"/>
      <c r="EJV77" s="60"/>
      <c r="EJW77" s="60"/>
      <c r="EJX77" s="60"/>
      <c r="EJY77" s="60"/>
      <c r="EJZ77" s="60"/>
      <c r="EKA77" s="60"/>
      <c r="EKB77" s="60"/>
      <c r="EKC77" s="60"/>
      <c r="EKD77" s="60"/>
      <c r="EKE77" s="60"/>
      <c r="EKF77" s="60"/>
      <c r="EKG77" s="60"/>
      <c r="EKH77" s="60"/>
      <c r="EKI77" s="60"/>
      <c r="EKJ77" s="60"/>
      <c r="EKK77" s="60"/>
      <c r="EKL77" s="60"/>
      <c r="EKM77" s="60"/>
      <c r="EKN77" s="60"/>
      <c r="EKO77" s="60"/>
      <c r="EKP77" s="60"/>
      <c r="EKQ77" s="60"/>
      <c r="EKR77" s="60"/>
      <c r="EKS77" s="60"/>
      <c r="EKT77" s="60"/>
      <c r="EKU77" s="60"/>
      <c r="EKV77" s="60"/>
      <c r="EKW77" s="60"/>
      <c r="EKX77" s="60"/>
      <c r="EKY77" s="60"/>
      <c r="EKZ77" s="60"/>
      <c r="ELA77" s="60"/>
      <c r="ELB77" s="60"/>
      <c r="ELC77" s="60"/>
      <c r="ELD77" s="60"/>
      <c r="ELE77" s="60"/>
      <c r="ELF77" s="60"/>
      <c r="ELG77" s="60"/>
      <c r="ELH77" s="60"/>
      <c r="ELI77" s="60"/>
      <c r="ELJ77" s="60"/>
      <c r="ELK77" s="60"/>
      <c r="ELL77" s="60"/>
      <c r="ELM77" s="60"/>
      <c r="ELN77" s="60"/>
      <c r="ELO77" s="60"/>
      <c r="ELP77" s="60"/>
      <c r="ELQ77" s="60"/>
      <c r="ELR77" s="60"/>
      <c r="ELS77" s="60"/>
      <c r="ELT77" s="60"/>
      <c r="ELU77" s="60"/>
      <c r="ELV77" s="60"/>
      <c r="ELW77" s="60"/>
      <c r="ELX77" s="60"/>
      <c r="ELY77" s="60"/>
      <c r="ELZ77" s="60"/>
      <c r="EMA77" s="60"/>
      <c r="EMB77" s="60"/>
      <c r="EMC77" s="60"/>
      <c r="EMD77" s="60"/>
      <c r="EME77" s="60"/>
      <c r="EMF77" s="60"/>
      <c r="EMG77" s="60"/>
      <c r="EMH77" s="60"/>
      <c r="EMI77" s="60"/>
      <c r="EMJ77" s="60"/>
      <c r="EMK77" s="60"/>
      <c r="EML77" s="60"/>
      <c r="EMM77" s="60"/>
      <c r="EMN77" s="60"/>
      <c r="EMO77" s="60"/>
      <c r="EMP77" s="60"/>
      <c r="EMQ77" s="60"/>
      <c r="EMR77" s="60"/>
      <c r="EMS77" s="60"/>
      <c r="EMT77" s="60"/>
      <c r="EMU77" s="60"/>
      <c r="EMV77" s="60"/>
      <c r="EMW77" s="60"/>
      <c r="EMX77" s="60"/>
      <c r="EMY77" s="60"/>
      <c r="EMZ77" s="60"/>
      <c r="ENA77" s="60"/>
      <c r="ENB77" s="60"/>
      <c r="ENC77" s="60"/>
      <c r="END77" s="60"/>
      <c r="ENE77" s="60"/>
      <c r="ENF77" s="60"/>
      <c r="ENG77" s="60"/>
      <c r="ENH77" s="60"/>
      <c r="ENI77" s="60"/>
      <c r="ENJ77" s="60"/>
      <c r="ENK77" s="60"/>
      <c r="ENL77" s="60"/>
      <c r="ENM77" s="60"/>
      <c r="ENN77" s="60"/>
      <c r="ENO77" s="60"/>
      <c r="ENP77" s="60"/>
      <c r="ENQ77" s="60"/>
      <c r="ENR77" s="60"/>
      <c r="ENS77" s="60"/>
      <c r="ENT77" s="60"/>
      <c r="ENU77" s="60"/>
      <c r="ENV77" s="60"/>
      <c r="ENW77" s="60"/>
      <c r="ENX77" s="60"/>
      <c r="ENY77" s="60"/>
      <c r="ENZ77" s="60"/>
      <c r="EOA77" s="60"/>
      <c r="EOB77" s="60"/>
      <c r="EOC77" s="60"/>
      <c r="EOD77" s="60"/>
      <c r="EOE77" s="60"/>
      <c r="EOF77" s="60"/>
      <c r="EOG77" s="60"/>
      <c r="EOH77" s="60"/>
      <c r="EOI77" s="60"/>
      <c r="EOJ77" s="60"/>
      <c r="EOK77" s="60"/>
      <c r="EOL77" s="60"/>
      <c r="EOM77" s="60"/>
      <c r="EON77" s="60"/>
      <c r="EOO77" s="60"/>
      <c r="EOP77" s="60"/>
      <c r="EOQ77" s="60"/>
      <c r="EOR77" s="60"/>
      <c r="EOS77" s="60"/>
      <c r="EOT77" s="60"/>
      <c r="EOU77" s="60"/>
      <c r="EOV77" s="60"/>
      <c r="EOW77" s="60"/>
      <c r="EOX77" s="60"/>
      <c r="EOY77" s="60"/>
      <c r="EOZ77" s="60"/>
      <c r="EPA77" s="60"/>
      <c r="EPB77" s="60"/>
      <c r="EPC77" s="60"/>
      <c r="EPD77" s="60"/>
      <c r="EPE77" s="60"/>
      <c r="EPF77" s="60"/>
      <c r="EPG77" s="60"/>
      <c r="EPH77" s="60"/>
      <c r="EPI77" s="60"/>
      <c r="EPJ77" s="60"/>
      <c r="EPK77" s="60"/>
      <c r="EPL77" s="60"/>
      <c r="EPM77" s="60"/>
      <c r="EPN77" s="60"/>
      <c r="EPO77" s="60"/>
      <c r="EPP77" s="60"/>
      <c r="EPQ77" s="60"/>
      <c r="EPR77" s="60"/>
      <c r="EPS77" s="60"/>
      <c r="EPT77" s="60"/>
      <c r="EPU77" s="60"/>
      <c r="EPV77" s="60"/>
      <c r="EPW77" s="60"/>
      <c r="EPX77" s="60"/>
      <c r="EPY77" s="60"/>
      <c r="EPZ77" s="60"/>
      <c r="EQA77" s="60"/>
      <c r="EQB77" s="60"/>
      <c r="EQC77" s="60"/>
      <c r="EQD77" s="60"/>
      <c r="EQE77" s="60"/>
      <c r="EQF77" s="60"/>
      <c r="EQG77" s="60"/>
      <c r="EQH77" s="60"/>
      <c r="EQI77" s="60"/>
      <c r="EQJ77" s="60"/>
      <c r="EQK77" s="60"/>
      <c r="EQL77" s="60"/>
      <c r="EQM77" s="60"/>
      <c r="EQN77" s="60"/>
      <c r="EQO77" s="60"/>
      <c r="EQP77" s="60"/>
      <c r="EQQ77" s="60"/>
      <c r="EQR77" s="60"/>
      <c r="EQS77" s="60"/>
      <c r="EQT77" s="60"/>
      <c r="EQU77" s="60"/>
      <c r="EQV77" s="60"/>
      <c r="EQW77" s="60"/>
      <c r="EQX77" s="60"/>
      <c r="EQY77" s="60"/>
      <c r="EQZ77" s="60"/>
      <c r="ERA77" s="60"/>
      <c r="ERB77" s="60"/>
      <c r="ERC77" s="60"/>
      <c r="ERD77" s="60"/>
      <c r="ERE77" s="60"/>
      <c r="ERF77" s="60"/>
      <c r="ERG77" s="60"/>
      <c r="ERH77" s="60"/>
      <c r="ERI77" s="60"/>
      <c r="ERJ77" s="60"/>
      <c r="ERK77" s="60"/>
      <c r="ERL77" s="60"/>
      <c r="ERM77" s="60"/>
      <c r="ERN77" s="60"/>
      <c r="ERO77" s="60"/>
      <c r="ERP77" s="60"/>
      <c r="ERQ77" s="60"/>
      <c r="ERR77" s="60"/>
      <c r="ERS77" s="60"/>
      <c r="ERT77" s="60"/>
      <c r="ERU77" s="60"/>
      <c r="ERV77" s="60"/>
      <c r="ERW77" s="60"/>
      <c r="ERX77" s="60"/>
      <c r="ERY77" s="60"/>
      <c r="ERZ77" s="60"/>
      <c r="ESA77" s="60"/>
      <c r="ESB77" s="60"/>
      <c r="ESC77" s="60"/>
      <c r="ESD77" s="60"/>
      <c r="ESE77" s="60"/>
      <c r="ESF77" s="60"/>
      <c r="ESG77" s="60"/>
      <c r="ESH77" s="60"/>
      <c r="ESI77" s="60"/>
      <c r="ESJ77" s="60"/>
      <c r="ESK77" s="60"/>
      <c r="ESL77" s="60"/>
      <c r="ESM77" s="60"/>
      <c r="ESN77" s="60"/>
      <c r="ESO77" s="60"/>
      <c r="ESP77" s="60"/>
      <c r="ESQ77" s="60"/>
      <c r="ESR77" s="60"/>
      <c r="ESS77" s="60"/>
      <c r="EST77" s="60"/>
      <c r="ESU77" s="60"/>
      <c r="ESV77" s="60"/>
      <c r="ESW77" s="60"/>
      <c r="ESX77" s="60"/>
      <c r="ESY77" s="60"/>
      <c r="ESZ77" s="60"/>
      <c r="ETA77" s="60"/>
      <c r="ETB77" s="60"/>
      <c r="ETC77" s="60"/>
      <c r="ETD77" s="60"/>
      <c r="ETE77" s="60"/>
      <c r="ETF77" s="60"/>
      <c r="ETG77" s="60"/>
      <c r="ETH77" s="60"/>
      <c r="ETI77" s="60"/>
      <c r="ETJ77" s="60"/>
      <c r="ETK77" s="60"/>
      <c r="ETL77" s="60"/>
      <c r="ETM77" s="60"/>
      <c r="ETN77" s="60"/>
      <c r="ETO77" s="60"/>
      <c r="ETP77" s="60"/>
      <c r="ETQ77" s="60"/>
      <c r="ETR77" s="60"/>
      <c r="ETS77" s="60"/>
      <c r="ETT77" s="60"/>
      <c r="ETU77" s="60"/>
      <c r="ETV77" s="60"/>
      <c r="ETW77" s="60"/>
      <c r="ETX77" s="60"/>
      <c r="ETY77" s="60"/>
      <c r="ETZ77" s="60"/>
      <c r="EUA77" s="60"/>
      <c r="EUB77" s="60"/>
      <c r="EUC77" s="60"/>
      <c r="EUD77" s="60"/>
      <c r="EUE77" s="60"/>
      <c r="EUF77" s="60"/>
      <c r="EUG77" s="60"/>
      <c r="EUH77" s="60"/>
      <c r="EUI77" s="60"/>
      <c r="EUJ77" s="60"/>
      <c r="EUK77" s="60"/>
      <c r="EUL77" s="60"/>
      <c r="EUM77" s="60"/>
      <c r="EUN77" s="60"/>
      <c r="EUO77" s="60"/>
      <c r="EUP77" s="60"/>
      <c r="EUQ77" s="60"/>
      <c r="EUR77" s="60"/>
      <c r="EUS77" s="60"/>
      <c r="EUT77" s="60"/>
      <c r="EUU77" s="60"/>
      <c r="EUV77" s="60"/>
      <c r="EUW77" s="60"/>
      <c r="EUX77" s="60"/>
      <c r="EUY77" s="60"/>
      <c r="EUZ77" s="60"/>
      <c r="EVA77" s="60"/>
      <c r="EVB77" s="60"/>
      <c r="EVC77" s="60"/>
      <c r="EVD77" s="60"/>
      <c r="EVE77" s="60"/>
      <c r="EVF77" s="60"/>
      <c r="EVG77" s="60"/>
      <c r="EVH77" s="60"/>
      <c r="EVI77" s="60"/>
      <c r="EVJ77" s="60"/>
      <c r="EVK77" s="60"/>
      <c r="EVL77" s="60"/>
      <c r="EVM77" s="60"/>
      <c r="EVN77" s="60"/>
      <c r="EVO77" s="60"/>
      <c r="EVP77" s="60"/>
      <c r="EVQ77" s="60"/>
      <c r="EVR77" s="60"/>
      <c r="EVS77" s="60"/>
      <c r="EVT77" s="60"/>
      <c r="EVU77" s="60"/>
      <c r="EVV77" s="60"/>
      <c r="EVW77" s="60"/>
      <c r="EVX77" s="60"/>
      <c r="EVY77" s="60"/>
      <c r="EVZ77" s="60"/>
      <c r="EWA77" s="60"/>
      <c r="EWB77" s="60"/>
      <c r="EWC77" s="60"/>
      <c r="EWD77" s="60"/>
      <c r="EWE77" s="60"/>
      <c r="EWF77" s="60"/>
      <c r="EWG77" s="60"/>
      <c r="EWH77" s="60"/>
      <c r="EWI77" s="60"/>
      <c r="EWJ77" s="60"/>
      <c r="EWK77" s="60"/>
      <c r="EWL77" s="60"/>
      <c r="EWM77" s="60"/>
      <c r="EWN77" s="60"/>
      <c r="EWO77" s="60"/>
      <c r="EWP77" s="60"/>
      <c r="EWQ77" s="60"/>
      <c r="EWR77" s="60"/>
      <c r="EWS77" s="60"/>
      <c r="EWT77" s="60"/>
      <c r="EWU77" s="60"/>
      <c r="EWV77" s="60"/>
      <c r="EWW77" s="60"/>
      <c r="EWX77" s="60"/>
      <c r="EWY77" s="60"/>
      <c r="EWZ77" s="60"/>
      <c r="EXA77" s="60"/>
      <c r="EXB77" s="60"/>
      <c r="EXC77" s="60"/>
      <c r="EXD77" s="60"/>
      <c r="EXE77" s="60"/>
      <c r="EXF77" s="60"/>
      <c r="EXG77" s="60"/>
      <c r="EXH77" s="60"/>
      <c r="EXI77" s="60"/>
      <c r="EXJ77" s="60"/>
      <c r="EXK77" s="60"/>
      <c r="EXL77" s="60"/>
      <c r="EXM77" s="60"/>
      <c r="EXN77" s="60"/>
      <c r="EXO77" s="60"/>
      <c r="EXP77" s="60"/>
      <c r="EXQ77" s="60"/>
      <c r="EXR77" s="60"/>
      <c r="EXS77" s="60"/>
      <c r="EXT77" s="60"/>
      <c r="EXU77" s="60"/>
      <c r="EXV77" s="60"/>
      <c r="EXW77" s="60"/>
      <c r="EXX77" s="60"/>
      <c r="EXY77" s="60"/>
      <c r="EXZ77" s="60"/>
      <c r="EYA77" s="60"/>
      <c r="EYB77" s="60"/>
      <c r="EYC77" s="60"/>
      <c r="EYD77" s="60"/>
      <c r="EYE77" s="60"/>
      <c r="EYF77" s="60"/>
      <c r="EYG77" s="60"/>
      <c r="EYH77" s="60"/>
      <c r="EYI77" s="60"/>
      <c r="EYJ77" s="60"/>
      <c r="EYK77" s="60"/>
      <c r="EYL77" s="60"/>
      <c r="EYM77" s="60"/>
      <c r="EYN77" s="60"/>
      <c r="EYO77" s="60"/>
      <c r="EYP77" s="60"/>
      <c r="EYQ77" s="60"/>
      <c r="EYR77" s="60"/>
      <c r="EYS77" s="60"/>
      <c r="EYT77" s="60"/>
      <c r="EYU77" s="60"/>
      <c r="EYV77" s="60"/>
      <c r="EYW77" s="60"/>
      <c r="EYX77" s="60"/>
      <c r="EYY77" s="60"/>
      <c r="EYZ77" s="60"/>
      <c r="EZA77" s="60"/>
      <c r="EZB77" s="60"/>
      <c r="EZC77" s="60"/>
      <c r="EZD77" s="60"/>
      <c r="EZE77" s="60"/>
      <c r="EZF77" s="60"/>
      <c r="EZG77" s="60"/>
      <c r="EZH77" s="60"/>
      <c r="EZI77" s="60"/>
      <c r="EZJ77" s="60"/>
      <c r="EZK77" s="60"/>
      <c r="EZL77" s="60"/>
      <c r="EZM77" s="60"/>
      <c r="EZN77" s="60"/>
      <c r="EZO77" s="60"/>
      <c r="EZP77" s="60"/>
      <c r="EZQ77" s="60"/>
      <c r="EZR77" s="60"/>
      <c r="EZS77" s="60"/>
      <c r="EZT77" s="60"/>
      <c r="EZU77" s="60"/>
      <c r="EZV77" s="60"/>
      <c r="EZW77" s="60"/>
      <c r="EZX77" s="60"/>
      <c r="EZY77" s="60"/>
      <c r="EZZ77" s="60"/>
      <c r="FAA77" s="60"/>
      <c r="FAB77" s="60"/>
      <c r="FAC77" s="60"/>
      <c r="FAD77" s="60"/>
      <c r="FAE77" s="60"/>
      <c r="FAF77" s="60"/>
      <c r="FAG77" s="60"/>
      <c r="FAH77" s="60"/>
      <c r="FAI77" s="60"/>
      <c r="FAJ77" s="60"/>
      <c r="FAK77" s="60"/>
      <c r="FAL77" s="60"/>
      <c r="FAM77" s="60"/>
      <c r="FAN77" s="60"/>
      <c r="FAO77" s="60"/>
      <c r="FAP77" s="60"/>
      <c r="FAQ77" s="60"/>
      <c r="FAR77" s="60"/>
      <c r="FAS77" s="60"/>
      <c r="FAT77" s="60"/>
      <c r="FAU77" s="60"/>
      <c r="FAV77" s="60"/>
      <c r="FAW77" s="60"/>
      <c r="FAX77" s="60"/>
      <c r="FAY77" s="60"/>
      <c r="FAZ77" s="60"/>
      <c r="FBA77" s="60"/>
      <c r="FBB77" s="60"/>
      <c r="FBC77" s="60"/>
      <c r="FBD77" s="60"/>
      <c r="FBE77" s="60"/>
      <c r="FBF77" s="60"/>
      <c r="FBG77" s="60"/>
      <c r="FBH77" s="60"/>
      <c r="FBI77" s="60"/>
      <c r="FBJ77" s="60"/>
      <c r="FBK77" s="60"/>
      <c r="FBL77" s="60"/>
      <c r="FBM77" s="60"/>
      <c r="FBN77" s="60"/>
      <c r="FBO77" s="60"/>
      <c r="FBP77" s="60"/>
      <c r="FBQ77" s="60"/>
      <c r="FBR77" s="60"/>
      <c r="FBS77" s="60"/>
      <c r="FBT77" s="60"/>
      <c r="FBU77" s="60"/>
      <c r="FBV77" s="60"/>
      <c r="FBW77" s="60"/>
      <c r="FBX77" s="60"/>
      <c r="FBY77" s="60"/>
      <c r="FBZ77" s="60"/>
      <c r="FCA77" s="60"/>
      <c r="FCB77" s="60"/>
      <c r="FCC77" s="60"/>
      <c r="FCD77" s="60"/>
      <c r="FCE77" s="60"/>
      <c r="FCF77" s="60"/>
      <c r="FCG77" s="60"/>
      <c r="FCH77" s="60"/>
      <c r="FCI77" s="60"/>
      <c r="FCJ77" s="60"/>
      <c r="FCK77" s="60"/>
      <c r="FCL77" s="60"/>
      <c r="FCM77" s="60"/>
      <c r="FCN77" s="60"/>
      <c r="FCO77" s="60"/>
      <c r="FCP77" s="60"/>
      <c r="FCQ77" s="60"/>
      <c r="FCR77" s="60"/>
      <c r="FCS77" s="60"/>
      <c r="FCT77" s="60"/>
      <c r="FCU77" s="60"/>
      <c r="FCV77" s="60"/>
      <c r="FCW77" s="60"/>
      <c r="FCX77" s="60"/>
      <c r="FCY77" s="60"/>
      <c r="FCZ77" s="60"/>
      <c r="FDA77" s="60"/>
      <c r="FDB77" s="60"/>
      <c r="FDC77" s="60"/>
      <c r="FDD77" s="60"/>
      <c r="FDE77" s="60"/>
      <c r="FDF77" s="60"/>
      <c r="FDG77" s="60"/>
      <c r="FDH77" s="60"/>
      <c r="FDI77" s="60"/>
      <c r="FDJ77" s="60"/>
      <c r="FDK77" s="60"/>
      <c r="FDL77" s="60"/>
      <c r="FDM77" s="60"/>
      <c r="FDN77" s="60"/>
      <c r="FDO77" s="60"/>
      <c r="FDP77" s="60"/>
      <c r="FDQ77" s="60"/>
      <c r="FDR77" s="60"/>
      <c r="FDS77" s="60"/>
      <c r="FDT77" s="60"/>
      <c r="FDU77" s="60"/>
      <c r="FDV77" s="60"/>
      <c r="FDW77" s="60"/>
      <c r="FDX77" s="60"/>
      <c r="FDY77" s="60"/>
      <c r="FDZ77" s="60"/>
      <c r="FEA77" s="60"/>
      <c r="FEB77" s="60"/>
      <c r="FEC77" s="60"/>
      <c r="FED77" s="60"/>
      <c r="FEE77" s="60"/>
      <c r="FEF77" s="60"/>
      <c r="FEG77" s="60"/>
      <c r="FEH77" s="60"/>
      <c r="FEI77" s="60"/>
      <c r="FEJ77" s="60"/>
      <c r="FEK77" s="60"/>
      <c r="FEL77" s="60"/>
      <c r="FEM77" s="60"/>
      <c r="FEN77" s="60"/>
      <c r="FEO77" s="60"/>
      <c r="FEP77" s="60"/>
      <c r="FEQ77" s="60"/>
      <c r="FER77" s="60"/>
      <c r="FES77" s="60"/>
      <c r="FET77" s="60"/>
      <c r="FEU77" s="60"/>
      <c r="FEV77" s="60"/>
      <c r="FEW77" s="60"/>
      <c r="FEX77" s="60"/>
      <c r="FEY77" s="60"/>
      <c r="FEZ77" s="60"/>
      <c r="FFA77" s="60"/>
      <c r="FFB77" s="60"/>
      <c r="FFC77" s="60"/>
      <c r="FFD77" s="60"/>
      <c r="FFE77" s="60"/>
      <c r="FFF77" s="60"/>
      <c r="FFG77" s="60"/>
      <c r="FFH77" s="60"/>
      <c r="FFI77" s="60"/>
      <c r="FFJ77" s="60"/>
      <c r="FFK77" s="60"/>
      <c r="FFL77" s="60"/>
      <c r="FFM77" s="60"/>
      <c r="FFN77" s="60"/>
      <c r="FFO77" s="60"/>
      <c r="FFP77" s="60"/>
      <c r="FFQ77" s="60"/>
      <c r="FFR77" s="60"/>
      <c r="FFS77" s="60"/>
      <c r="FFT77" s="60"/>
      <c r="FFU77" s="60"/>
      <c r="FFV77" s="60"/>
      <c r="FFW77" s="60"/>
      <c r="FFX77" s="60"/>
      <c r="FFY77" s="60"/>
      <c r="FFZ77" s="60"/>
      <c r="FGA77" s="60"/>
      <c r="FGB77" s="60"/>
      <c r="FGC77" s="60"/>
      <c r="FGD77" s="60"/>
      <c r="FGE77" s="60"/>
      <c r="FGF77" s="60"/>
      <c r="FGG77" s="60"/>
      <c r="FGH77" s="60"/>
      <c r="FGI77" s="60"/>
      <c r="FGJ77" s="60"/>
      <c r="FGK77" s="60"/>
      <c r="FGL77" s="60"/>
      <c r="FGM77" s="60"/>
      <c r="FGN77" s="60"/>
      <c r="FGO77" s="60"/>
      <c r="FGP77" s="60"/>
      <c r="FGQ77" s="60"/>
      <c r="FGR77" s="60"/>
      <c r="FGS77" s="60"/>
      <c r="FGT77" s="60"/>
      <c r="FGU77" s="60"/>
      <c r="FGV77" s="60"/>
      <c r="FGW77" s="60"/>
      <c r="FGX77" s="60"/>
      <c r="FGY77" s="60"/>
      <c r="FGZ77" s="60"/>
      <c r="FHA77" s="60"/>
      <c r="FHB77" s="60"/>
      <c r="FHC77" s="60"/>
      <c r="FHD77" s="60"/>
      <c r="FHE77" s="60"/>
      <c r="FHF77" s="60"/>
      <c r="FHG77" s="60"/>
      <c r="FHH77" s="60"/>
      <c r="FHI77" s="60"/>
      <c r="FHJ77" s="60"/>
      <c r="FHK77" s="60"/>
      <c r="FHL77" s="60"/>
      <c r="FHM77" s="60"/>
      <c r="FHN77" s="60"/>
      <c r="FHO77" s="60"/>
      <c r="FHP77" s="60"/>
      <c r="FHQ77" s="60"/>
      <c r="FHR77" s="60"/>
      <c r="FHS77" s="60"/>
      <c r="FHT77" s="60"/>
      <c r="FHU77" s="60"/>
      <c r="FHV77" s="60"/>
      <c r="FHW77" s="60"/>
      <c r="FHX77" s="60"/>
      <c r="FHY77" s="60"/>
      <c r="FHZ77" s="60"/>
      <c r="FIA77" s="60"/>
      <c r="FIB77" s="60"/>
      <c r="FIC77" s="60"/>
      <c r="FID77" s="60"/>
      <c r="FIE77" s="60"/>
      <c r="FIF77" s="60"/>
      <c r="FIG77" s="60"/>
      <c r="FIH77" s="60"/>
      <c r="FII77" s="60"/>
      <c r="FIJ77" s="60"/>
      <c r="FIK77" s="60"/>
      <c r="FIL77" s="60"/>
      <c r="FIM77" s="60"/>
      <c r="FIN77" s="60"/>
      <c r="FIO77" s="60"/>
      <c r="FIP77" s="60"/>
      <c r="FIQ77" s="60"/>
      <c r="FIR77" s="60"/>
      <c r="FIS77" s="60"/>
      <c r="FIT77" s="60"/>
      <c r="FIU77" s="60"/>
      <c r="FIV77" s="60"/>
      <c r="FIW77" s="60"/>
      <c r="FIX77" s="60"/>
      <c r="FIY77" s="60"/>
      <c r="FIZ77" s="60"/>
      <c r="FJA77" s="60"/>
      <c r="FJB77" s="60"/>
      <c r="FJC77" s="60"/>
      <c r="FJD77" s="60"/>
      <c r="FJE77" s="60"/>
      <c r="FJF77" s="60"/>
      <c r="FJG77" s="60"/>
      <c r="FJH77" s="60"/>
      <c r="FJI77" s="60"/>
      <c r="FJJ77" s="60"/>
      <c r="FJK77" s="60"/>
      <c r="FJL77" s="60"/>
      <c r="FJM77" s="60"/>
      <c r="FJN77" s="60"/>
      <c r="FJO77" s="60"/>
      <c r="FJP77" s="60"/>
      <c r="FJQ77" s="60"/>
      <c r="FJR77" s="60"/>
      <c r="FJS77" s="60"/>
      <c r="FJT77" s="60"/>
      <c r="FJU77" s="60"/>
      <c r="FJV77" s="60"/>
      <c r="FJW77" s="60"/>
      <c r="FJX77" s="60"/>
      <c r="FJY77" s="60"/>
      <c r="FJZ77" s="60"/>
      <c r="FKA77" s="60"/>
      <c r="FKB77" s="60"/>
      <c r="FKC77" s="60"/>
      <c r="FKD77" s="60"/>
      <c r="FKE77" s="60"/>
      <c r="FKF77" s="60"/>
      <c r="FKG77" s="60"/>
      <c r="FKH77" s="60"/>
      <c r="FKI77" s="60"/>
      <c r="FKJ77" s="60"/>
      <c r="FKK77" s="60"/>
      <c r="FKL77" s="60"/>
      <c r="FKM77" s="60"/>
      <c r="FKN77" s="60"/>
      <c r="FKO77" s="60"/>
      <c r="FKP77" s="60"/>
      <c r="FKQ77" s="60"/>
      <c r="FKR77" s="60"/>
      <c r="FKS77" s="60"/>
      <c r="FKT77" s="60"/>
      <c r="FKU77" s="60"/>
      <c r="FKV77" s="60"/>
      <c r="FKW77" s="60"/>
      <c r="FKX77" s="60"/>
      <c r="FKY77" s="60"/>
      <c r="FKZ77" s="60"/>
      <c r="FLA77" s="60"/>
      <c r="FLB77" s="60"/>
      <c r="FLC77" s="60"/>
      <c r="FLD77" s="60"/>
      <c r="FLE77" s="60"/>
      <c r="FLF77" s="60"/>
      <c r="FLG77" s="60"/>
      <c r="FLH77" s="60"/>
      <c r="FLI77" s="60"/>
      <c r="FLJ77" s="60"/>
      <c r="FLK77" s="60"/>
      <c r="FLL77" s="60"/>
      <c r="FLM77" s="60"/>
      <c r="FLN77" s="60"/>
      <c r="FLO77" s="60"/>
      <c r="FLP77" s="60"/>
      <c r="FLQ77" s="60"/>
      <c r="FLR77" s="60"/>
      <c r="FLS77" s="60"/>
      <c r="FLT77" s="60"/>
      <c r="FLU77" s="60"/>
      <c r="FLV77" s="60"/>
      <c r="FLW77" s="60"/>
      <c r="FLX77" s="60"/>
      <c r="FLY77" s="60"/>
      <c r="FLZ77" s="60"/>
      <c r="FMA77" s="60"/>
      <c r="FMB77" s="60"/>
      <c r="FMC77" s="60"/>
      <c r="FMD77" s="60"/>
      <c r="FME77" s="60"/>
      <c r="FMF77" s="60"/>
      <c r="FMG77" s="60"/>
      <c r="FMH77" s="60"/>
      <c r="FMI77" s="60"/>
      <c r="FMJ77" s="60"/>
      <c r="FMK77" s="60"/>
      <c r="FML77" s="60"/>
      <c r="FMM77" s="60"/>
      <c r="FMN77" s="60"/>
      <c r="FMO77" s="60"/>
      <c r="FMP77" s="60"/>
      <c r="FMQ77" s="60"/>
      <c r="FMR77" s="60"/>
      <c r="FMS77" s="60"/>
      <c r="FMT77" s="60"/>
      <c r="FMU77" s="60"/>
      <c r="FMV77" s="60"/>
      <c r="FMW77" s="60"/>
      <c r="FMX77" s="60"/>
      <c r="FMY77" s="60"/>
      <c r="FMZ77" s="60"/>
      <c r="FNA77" s="60"/>
      <c r="FNB77" s="60"/>
      <c r="FNC77" s="60"/>
      <c r="FND77" s="60"/>
      <c r="FNE77" s="60"/>
      <c r="FNF77" s="60"/>
      <c r="FNG77" s="60"/>
      <c r="FNH77" s="60"/>
      <c r="FNI77" s="60"/>
      <c r="FNJ77" s="60"/>
      <c r="FNK77" s="60"/>
      <c r="FNL77" s="60"/>
      <c r="FNM77" s="60"/>
      <c r="FNN77" s="60"/>
      <c r="FNO77" s="60"/>
      <c r="FNP77" s="60"/>
      <c r="FNQ77" s="60"/>
      <c r="FNR77" s="60"/>
      <c r="FNS77" s="60"/>
      <c r="FNT77" s="60"/>
      <c r="FNU77" s="60"/>
      <c r="FNV77" s="60"/>
      <c r="FNW77" s="60"/>
      <c r="FNX77" s="60"/>
      <c r="FNY77" s="60"/>
      <c r="FNZ77" s="60"/>
      <c r="FOA77" s="60"/>
      <c r="FOB77" s="60"/>
      <c r="FOC77" s="60"/>
      <c r="FOD77" s="60"/>
      <c r="FOE77" s="60"/>
      <c r="FOF77" s="60"/>
      <c r="FOG77" s="60"/>
      <c r="FOH77" s="60"/>
      <c r="FOI77" s="60"/>
      <c r="FOJ77" s="60"/>
      <c r="FOK77" s="60"/>
      <c r="FOL77" s="60"/>
      <c r="FOM77" s="60"/>
      <c r="FON77" s="60"/>
      <c r="FOO77" s="60"/>
      <c r="FOP77" s="60"/>
      <c r="FOQ77" s="60"/>
      <c r="FOR77" s="60"/>
      <c r="FOS77" s="60"/>
      <c r="FOT77" s="60"/>
      <c r="FOU77" s="60"/>
      <c r="FOV77" s="60"/>
      <c r="FOW77" s="60"/>
      <c r="FOX77" s="60"/>
      <c r="FOY77" s="60"/>
      <c r="FOZ77" s="60"/>
      <c r="FPA77" s="60"/>
      <c r="FPB77" s="60"/>
      <c r="FPC77" s="60"/>
      <c r="FPD77" s="60"/>
      <c r="FPE77" s="60"/>
      <c r="FPF77" s="60"/>
      <c r="FPG77" s="60"/>
      <c r="FPH77" s="60"/>
      <c r="FPI77" s="60"/>
      <c r="FPJ77" s="60"/>
      <c r="FPK77" s="60"/>
      <c r="FPL77" s="60"/>
      <c r="FPM77" s="60"/>
      <c r="FPN77" s="60"/>
      <c r="FPO77" s="60"/>
      <c r="FPP77" s="60"/>
      <c r="FPQ77" s="60"/>
      <c r="FPR77" s="60"/>
      <c r="FPS77" s="60"/>
      <c r="FPT77" s="60"/>
      <c r="FPU77" s="60"/>
      <c r="FPV77" s="60"/>
      <c r="FPW77" s="60"/>
      <c r="FPX77" s="60"/>
      <c r="FPY77" s="60"/>
      <c r="FPZ77" s="60"/>
      <c r="FQA77" s="60"/>
      <c r="FQB77" s="60"/>
      <c r="FQC77" s="60"/>
      <c r="FQD77" s="60"/>
      <c r="FQE77" s="60"/>
      <c r="FQF77" s="60"/>
      <c r="FQG77" s="60"/>
      <c r="FQH77" s="60"/>
      <c r="FQI77" s="60"/>
      <c r="FQJ77" s="60"/>
      <c r="FQK77" s="60"/>
      <c r="FQL77" s="60"/>
      <c r="FQM77" s="60"/>
      <c r="FQN77" s="60"/>
      <c r="FQO77" s="60"/>
      <c r="FQP77" s="60"/>
      <c r="FQQ77" s="60"/>
      <c r="FQR77" s="60"/>
      <c r="FQS77" s="60"/>
      <c r="FQT77" s="60"/>
      <c r="FQU77" s="60"/>
      <c r="FQV77" s="60"/>
      <c r="FQW77" s="60"/>
      <c r="FQX77" s="60"/>
      <c r="FQY77" s="60"/>
      <c r="FQZ77" s="60"/>
      <c r="FRA77" s="60"/>
      <c r="FRB77" s="60"/>
      <c r="FRC77" s="60"/>
      <c r="FRD77" s="60"/>
      <c r="FRE77" s="60"/>
      <c r="FRF77" s="60"/>
      <c r="FRG77" s="60"/>
      <c r="FRH77" s="60"/>
      <c r="FRI77" s="60"/>
      <c r="FRJ77" s="60"/>
      <c r="FRK77" s="60"/>
      <c r="FRL77" s="60"/>
      <c r="FRM77" s="60"/>
      <c r="FRN77" s="60"/>
      <c r="FRO77" s="60"/>
      <c r="FRP77" s="60"/>
      <c r="FRQ77" s="60"/>
      <c r="FRR77" s="60"/>
      <c r="FRS77" s="60"/>
      <c r="FRT77" s="60"/>
      <c r="FRU77" s="60"/>
      <c r="FRV77" s="60"/>
      <c r="FRW77" s="60"/>
      <c r="FRX77" s="60"/>
      <c r="FRY77" s="60"/>
      <c r="FRZ77" s="60"/>
      <c r="FSA77" s="60"/>
      <c r="FSB77" s="60"/>
      <c r="FSC77" s="60"/>
      <c r="FSD77" s="60"/>
      <c r="FSE77" s="60"/>
      <c r="FSF77" s="60"/>
      <c r="FSG77" s="60"/>
      <c r="FSH77" s="60"/>
      <c r="FSI77" s="60"/>
      <c r="FSJ77" s="60"/>
      <c r="FSK77" s="60"/>
      <c r="FSL77" s="60"/>
      <c r="FSM77" s="60"/>
      <c r="FSN77" s="60"/>
      <c r="FSO77" s="60"/>
      <c r="FSP77" s="60"/>
      <c r="FSQ77" s="60"/>
      <c r="FSR77" s="60"/>
      <c r="FSS77" s="60"/>
      <c r="FST77" s="60"/>
      <c r="FSU77" s="60"/>
      <c r="FSV77" s="60"/>
      <c r="FSW77" s="60"/>
      <c r="FSX77" s="60"/>
      <c r="FSY77" s="60"/>
      <c r="FSZ77" s="60"/>
      <c r="FTA77" s="60"/>
      <c r="FTB77" s="60"/>
      <c r="FTC77" s="60"/>
      <c r="FTD77" s="60"/>
      <c r="FTE77" s="60"/>
      <c r="FTF77" s="60"/>
      <c r="FTG77" s="60"/>
      <c r="FTH77" s="60"/>
      <c r="FTI77" s="60"/>
      <c r="FTJ77" s="60"/>
      <c r="FTK77" s="60"/>
      <c r="FTL77" s="60"/>
      <c r="FTM77" s="60"/>
      <c r="FTN77" s="60"/>
      <c r="FTO77" s="60"/>
      <c r="FTP77" s="60"/>
      <c r="FTQ77" s="60"/>
      <c r="FTR77" s="60"/>
      <c r="FTS77" s="60"/>
      <c r="FTT77" s="60"/>
      <c r="FTU77" s="60"/>
      <c r="FTV77" s="60"/>
      <c r="FTW77" s="60"/>
      <c r="FTX77" s="60"/>
      <c r="FTY77" s="60"/>
      <c r="FTZ77" s="60"/>
      <c r="FUA77" s="60"/>
      <c r="FUB77" s="60"/>
      <c r="FUC77" s="60"/>
      <c r="FUD77" s="60"/>
      <c r="FUE77" s="60"/>
      <c r="FUF77" s="60"/>
      <c r="FUG77" s="60"/>
      <c r="FUH77" s="60"/>
      <c r="FUI77" s="60"/>
      <c r="FUJ77" s="60"/>
      <c r="FUK77" s="60"/>
      <c r="FUL77" s="60"/>
      <c r="FUM77" s="60"/>
      <c r="FUN77" s="60"/>
      <c r="FUO77" s="60"/>
      <c r="FUP77" s="60"/>
      <c r="FUQ77" s="60"/>
      <c r="FUR77" s="60"/>
      <c r="FUS77" s="60"/>
      <c r="FUT77" s="60"/>
      <c r="FUU77" s="60"/>
      <c r="FUV77" s="60"/>
      <c r="FUW77" s="60"/>
      <c r="FUX77" s="60"/>
      <c r="FUY77" s="60"/>
      <c r="FUZ77" s="60"/>
      <c r="FVA77" s="60"/>
      <c r="FVB77" s="60"/>
      <c r="FVC77" s="60"/>
      <c r="FVD77" s="60"/>
      <c r="FVE77" s="60"/>
      <c r="FVF77" s="60"/>
      <c r="FVG77" s="60"/>
      <c r="FVH77" s="60"/>
      <c r="FVI77" s="60"/>
      <c r="FVJ77" s="60"/>
      <c r="FVK77" s="60"/>
      <c r="FVL77" s="60"/>
      <c r="FVM77" s="60"/>
      <c r="FVN77" s="60"/>
      <c r="FVO77" s="60"/>
      <c r="FVP77" s="60"/>
      <c r="FVQ77" s="60"/>
      <c r="FVR77" s="60"/>
      <c r="FVS77" s="60"/>
      <c r="FVT77" s="60"/>
      <c r="FVU77" s="60"/>
      <c r="FVV77" s="60"/>
      <c r="FVW77" s="60"/>
      <c r="FVX77" s="60"/>
      <c r="FVY77" s="60"/>
      <c r="FVZ77" s="60"/>
      <c r="FWA77" s="60"/>
      <c r="FWB77" s="60"/>
      <c r="FWC77" s="60"/>
      <c r="FWD77" s="60"/>
      <c r="FWE77" s="60"/>
      <c r="FWF77" s="60"/>
      <c r="FWG77" s="60"/>
      <c r="FWH77" s="60"/>
      <c r="FWI77" s="60"/>
      <c r="FWJ77" s="60"/>
      <c r="FWK77" s="60"/>
      <c r="FWL77" s="60"/>
      <c r="FWM77" s="60"/>
      <c r="FWN77" s="60"/>
      <c r="FWO77" s="60"/>
      <c r="FWP77" s="60"/>
      <c r="FWQ77" s="60"/>
      <c r="FWR77" s="60"/>
      <c r="FWS77" s="60"/>
      <c r="FWT77" s="60"/>
      <c r="FWU77" s="60"/>
      <c r="FWV77" s="60"/>
      <c r="FWW77" s="60"/>
      <c r="FWX77" s="60"/>
      <c r="FWY77" s="60"/>
      <c r="FWZ77" s="60"/>
      <c r="FXA77" s="60"/>
      <c r="FXB77" s="60"/>
      <c r="FXC77" s="60"/>
      <c r="FXD77" s="60"/>
      <c r="FXE77" s="60"/>
      <c r="FXF77" s="60"/>
      <c r="FXG77" s="60"/>
      <c r="FXH77" s="60"/>
      <c r="FXI77" s="60"/>
      <c r="FXJ77" s="60"/>
      <c r="FXK77" s="60"/>
      <c r="FXL77" s="60"/>
      <c r="FXM77" s="60"/>
      <c r="FXN77" s="60"/>
      <c r="FXO77" s="60"/>
      <c r="FXP77" s="60"/>
      <c r="FXQ77" s="60"/>
      <c r="FXR77" s="60"/>
      <c r="FXS77" s="60"/>
      <c r="FXT77" s="60"/>
      <c r="FXU77" s="60"/>
      <c r="FXV77" s="60"/>
      <c r="FXW77" s="60"/>
      <c r="FXX77" s="60"/>
      <c r="FXY77" s="60"/>
      <c r="FXZ77" s="60"/>
      <c r="FYA77" s="60"/>
      <c r="FYB77" s="60"/>
      <c r="FYC77" s="60"/>
      <c r="FYD77" s="60"/>
      <c r="FYE77" s="60"/>
      <c r="FYF77" s="60"/>
      <c r="FYG77" s="60"/>
      <c r="FYH77" s="60"/>
      <c r="FYI77" s="60"/>
      <c r="FYJ77" s="60"/>
      <c r="FYK77" s="60"/>
      <c r="FYL77" s="60"/>
      <c r="FYM77" s="60"/>
      <c r="FYN77" s="60"/>
      <c r="FYO77" s="60"/>
      <c r="FYP77" s="60"/>
      <c r="FYQ77" s="60"/>
      <c r="FYR77" s="60"/>
      <c r="FYS77" s="60"/>
      <c r="FYT77" s="60"/>
      <c r="FYU77" s="60"/>
      <c r="FYV77" s="60"/>
      <c r="FYW77" s="60"/>
      <c r="FYX77" s="60"/>
      <c r="FYY77" s="60"/>
      <c r="FYZ77" s="60"/>
      <c r="FZA77" s="60"/>
      <c r="FZB77" s="60"/>
      <c r="FZC77" s="60"/>
      <c r="FZD77" s="60"/>
      <c r="FZE77" s="60"/>
      <c r="FZF77" s="60"/>
      <c r="FZG77" s="60"/>
      <c r="FZH77" s="60"/>
      <c r="FZI77" s="60"/>
      <c r="FZJ77" s="60"/>
      <c r="FZK77" s="60"/>
      <c r="FZL77" s="60"/>
      <c r="FZM77" s="60"/>
      <c r="FZN77" s="60"/>
      <c r="FZO77" s="60"/>
      <c r="FZP77" s="60"/>
      <c r="FZQ77" s="60"/>
      <c r="FZR77" s="60"/>
      <c r="FZS77" s="60"/>
      <c r="FZT77" s="60"/>
      <c r="FZU77" s="60"/>
      <c r="FZV77" s="60"/>
      <c r="FZW77" s="60"/>
      <c r="FZX77" s="60"/>
      <c r="FZY77" s="60"/>
      <c r="FZZ77" s="60"/>
      <c r="GAA77" s="60"/>
      <c r="GAB77" s="60"/>
      <c r="GAC77" s="60"/>
      <c r="GAD77" s="60"/>
      <c r="GAE77" s="60"/>
      <c r="GAF77" s="60"/>
      <c r="GAG77" s="60"/>
      <c r="GAH77" s="60"/>
      <c r="GAI77" s="60"/>
      <c r="GAJ77" s="60"/>
      <c r="GAK77" s="60"/>
      <c r="GAL77" s="60"/>
      <c r="GAM77" s="60"/>
      <c r="GAN77" s="60"/>
      <c r="GAO77" s="60"/>
      <c r="GAP77" s="60"/>
      <c r="GAQ77" s="60"/>
      <c r="GAR77" s="60"/>
      <c r="GAS77" s="60"/>
      <c r="GAT77" s="60"/>
      <c r="GAU77" s="60"/>
      <c r="GAV77" s="60"/>
      <c r="GAW77" s="60"/>
      <c r="GAX77" s="60"/>
      <c r="GAY77" s="60"/>
      <c r="GAZ77" s="60"/>
      <c r="GBA77" s="60"/>
      <c r="GBB77" s="60"/>
      <c r="GBC77" s="60"/>
      <c r="GBD77" s="60"/>
      <c r="GBE77" s="60"/>
      <c r="GBF77" s="60"/>
      <c r="GBG77" s="60"/>
      <c r="GBH77" s="60"/>
      <c r="GBI77" s="60"/>
      <c r="GBJ77" s="60"/>
      <c r="GBK77" s="60"/>
      <c r="GBL77" s="60"/>
      <c r="GBM77" s="60"/>
      <c r="GBN77" s="60"/>
      <c r="GBO77" s="60"/>
      <c r="GBP77" s="60"/>
      <c r="GBQ77" s="60"/>
      <c r="GBR77" s="60"/>
      <c r="GBS77" s="60"/>
      <c r="GBT77" s="60"/>
      <c r="GBU77" s="60"/>
      <c r="GBV77" s="60"/>
      <c r="GBW77" s="60"/>
      <c r="GBX77" s="60"/>
      <c r="GBY77" s="60"/>
      <c r="GBZ77" s="60"/>
      <c r="GCA77" s="60"/>
      <c r="GCB77" s="60"/>
      <c r="GCC77" s="60"/>
      <c r="GCD77" s="60"/>
      <c r="GCE77" s="60"/>
      <c r="GCF77" s="60"/>
      <c r="GCG77" s="60"/>
      <c r="GCH77" s="60"/>
      <c r="GCI77" s="60"/>
      <c r="GCJ77" s="60"/>
      <c r="GCK77" s="60"/>
      <c r="GCL77" s="60"/>
      <c r="GCM77" s="60"/>
      <c r="GCN77" s="60"/>
      <c r="GCO77" s="60"/>
      <c r="GCP77" s="60"/>
      <c r="GCQ77" s="60"/>
      <c r="GCR77" s="60"/>
      <c r="GCS77" s="60"/>
      <c r="GCT77" s="60"/>
      <c r="GCU77" s="60"/>
      <c r="GCV77" s="60"/>
      <c r="GCW77" s="60"/>
      <c r="GCX77" s="60"/>
      <c r="GCY77" s="60"/>
      <c r="GCZ77" s="60"/>
      <c r="GDA77" s="60"/>
      <c r="GDB77" s="60"/>
      <c r="GDC77" s="60"/>
      <c r="GDD77" s="60"/>
      <c r="GDE77" s="60"/>
      <c r="GDF77" s="60"/>
      <c r="GDG77" s="60"/>
      <c r="GDH77" s="60"/>
      <c r="GDI77" s="60"/>
      <c r="GDJ77" s="60"/>
      <c r="GDK77" s="60"/>
      <c r="GDL77" s="60"/>
      <c r="GDM77" s="60"/>
      <c r="GDN77" s="60"/>
      <c r="GDO77" s="60"/>
      <c r="GDP77" s="60"/>
      <c r="GDQ77" s="60"/>
      <c r="GDR77" s="60"/>
      <c r="GDS77" s="60"/>
      <c r="GDT77" s="60"/>
      <c r="GDU77" s="60"/>
      <c r="GDV77" s="60"/>
      <c r="GDW77" s="60"/>
      <c r="GDX77" s="60"/>
      <c r="GDY77" s="60"/>
      <c r="GDZ77" s="60"/>
      <c r="GEA77" s="60"/>
      <c r="GEB77" s="60"/>
      <c r="GEC77" s="60"/>
      <c r="GED77" s="60"/>
      <c r="GEE77" s="60"/>
      <c r="GEF77" s="60"/>
      <c r="GEG77" s="60"/>
      <c r="GEH77" s="60"/>
      <c r="GEI77" s="60"/>
      <c r="GEJ77" s="60"/>
      <c r="GEK77" s="60"/>
      <c r="GEL77" s="60"/>
      <c r="GEM77" s="60"/>
      <c r="GEN77" s="60"/>
      <c r="GEO77" s="60"/>
      <c r="GEP77" s="60"/>
      <c r="GEQ77" s="60"/>
      <c r="GER77" s="60"/>
      <c r="GES77" s="60"/>
      <c r="GET77" s="60"/>
      <c r="GEU77" s="60"/>
      <c r="GEV77" s="60"/>
      <c r="GEW77" s="60"/>
      <c r="GEX77" s="60"/>
      <c r="GEY77" s="60"/>
      <c r="GEZ77" s="60"/>
      <c r="GFA77" s="60"/>
      <c r="GFB77" s="60"/>
      <c r="GFC77" s="60"/>
      <c r="GFD77" s="60"/>
      <c r="GFE77" s="60"/>
      <c r="GFF77" s="60"/>
      <c r="GFG77" s="60"/>
      <c r="GFH77" s="60"/>
      <c r="GFI77" s="60"/>
      <c r="GFJ77" s="60"/>
      <c r="GFK77" s="60"/>
      <c r="GFL77" s="60"/>
      <c r="GFM77" s="60"/>
      <c r="GFN77" s="60"/>
      <c r="GFO77" s="60"/>
      <c r="GFP77" s="60"/>
      <c r="GFQ77" s="60"/>
      <c r="GFR77" s="60"/>
      <c r="GFS77" s="60"/>
      <c r="GFT77" s="60"/>
      <c r="GFU77" s="60"/>
      <c r="GFV77" s="60"/>
      <c r="GFW77" s="60"/>
      <c r="GFX77" s="60"/>
      <c r="GFY77" s="60"/>
      <c r="GFZ77" s="60"/>
      <c r="GGA77" s="60"/>
      <c r="GGB77" s="60"/>
      <c r="GGC77" s="60"/>
      <c r="GGD77" s="60"/>
      <c r="GGE77" s="60"/>
      <c r="GGF77" s="60"/>
      <c r="GGG77" s="60"/>
      <c r="GGH77" s="60"/>
      <c r="GGI77" s="60"/>
      <c r="GGJ77" s="60"/>
      <c r="GGK77" s="60"/>
      <c r="GGL77" s="60"/>
      <c r="GGM77" s="60"/>
      <c r="GGN77" s="60"/>
      <c r="GGO77" s="60"/>
      <c r="GGP77" s="60"/>
      <c r="GGQ77" s="60"/>
      <c r="GGR77" s="60"/>
      <c r="GGS77" s="60"/>
      <c r="GGT77" s="60"/>
      <c r="GGU77" s="60"/>
      <c r="GGV77" s="60"/>
      <c r="GGW77" s="60"/>
      <c r="GGX77" s="60"/>
      <c r="GGY77" s="60"/>
      <c r="GGZ77" s="60"/>
      <c r="GHA77" s="60"/>
      <c r="GHB77" s="60"/>
      <c r="GHC77" s="60"/>
      <c r="GHD77" s="60"/>
      <c r="GHE77" s="60"/>
      <c r="GHF77" s="60"/>
      <c r="GHG77" s="60"/>
      <c r="GHH77" s="60"/>
      <c r="GHI77" s="60"/>
      <c r="GHJ77" s="60"/>
      <c r="GHK77" s="60"/>
      <c r="GHL77" s="60"/>
      <c r="GHM77" s="60"/>
      <c r="GHN77" s="60"/>
      <c r="GHO77" s="60"/>
      <c r="GHP77" s="60"/>
      <c r="GHQ77" s="60"/>
      <c r="GHR77" s="60"/>
      <c r="GHS77" s="60"/>
      <c r="GHT77" s="60"/>
      <c r="GHU77" s="60"/>
      <c r="GHV77" s="60"/>
      <c r="GHW77" s="60"/>
      <c r="GHX77" s="60"/>
      <c r="GHY77" s="60"/>
      <c r="GHZ77" s="60"/>
      <c r="GIA77" s="60"/>
      <c r="GIB77" s="60"/>
      <c r="GIC77" s="60"/>
      <c r="GID77" s="60"/>
      <c r="GIE77" s="60"/>
      <c r="GIF77" s="60"/>
      <c r="GIG77" s="60"/>
      <c r="GIH77" s="60"/>
      <c r="GII77" s="60"/>
      <c r="GIJ77" s="60"/>
      <c r="GIK77" s="60"/>
      <c r="GIL77" s="60"/>
      <c r="GIM77" s="60"/>
      <c r="GIN77" s="60"/>
      <c r="GIO77" s="60"/>
      <c r="GIP77" s="60"/>
      <c r="GIQ77" s="60"/>
      <c r="GIR77" s="60"/>
      <c r="GIS77" s="60"/>
      <c r="GIT77" s="60"/>
      <c r="GIU77" s="60"/>
      <c r="GIV77" s="60"/>
      <c r="GIW77" s="60"/>
      <c r="GIX77" s="60"/>
      <c r="GIY77" s="60"/>
      <c r="GIZ77" s="60"/>
      <c r="GJA77" s="60"/>
      <c r="GJB77" s="60"/>
      <c r="GJC77" s="60"/>
      <c r="GJD77" s="60"/>
      <c r="GJE77" s="60"/>
      <c r="GJF77" s="60"/>
      <c r="GJG77" s="60"/>
      <c r="GJH77" s="60"/>
      <c r="GJI77" s="60"/>
      <c r="GJJ77" s="60"/>
      <c r="GJK77" s="60"/>
      <c r="GJL77" s="60"/>
      <c r="GJM77" s="60"/>
      <c r="GJN77" s="60"/>
      <c r="GJO77" s="60"/>
      <c r="GJP77" s="60"/>
      <c r="GJQ77" s="60"/>
      <c r="GJR77" s="60"/>
      <c r="GJS77" s="60"/>
      <c r="GJT77" s="60"/>
      <c r="GJU77" s="60"/>
      <c r="GJV77" s="60"/>
      <c r="GJW77" s="60"/>
      <c r="GJX77" s="60"/>
      <c r="GJY77" s="60"/>
      <c r="GJZ77" s="60"/>
      <c r="GKA77" s="60"/>
      <c r="GKB77" s="60"/>
      <c r="GKC77" s="60"/>
      <c r="GKD77" s="60"/>
      <c r="GKE77" s="60"/>
      <c r="GKF77" s="60"/>
      <c r="GKG77" s="60"/>
      <c r="GKH77" s="60"/>
      <c r="GKI77" s="60"/>
      <c r="GKJ77" s="60"/>
      <c r="GKK77" s="60"/>
      <c r="GKL77" s="60"/>
      <c r="GKM77" s="60"/>
      <c r="GKN77" s="60"/>
      <c r="GKO77" s="60"/>
      <c r="GKP77" s="60"/>
      <c r="GKQ77" s="60"/>
      <c r="GKR77" s="60"/>
      <c r="GKS77" s="60"/>
      <c r="GKT77" s="60"/>
      <c r="GKU77" s="60"/>
      <c r="GKV77" s="60"/>
      <c r="GKW77" s="60"/>
      <c r="GKX77" s="60"/>
      <c r="GKY77" s="60"/>
      <c r="GKZ77" s="60"/>
      <c r="GLA77" s="60"/>
      <c r="GLB77" s="60"/>
      <c r="GLC77" s="60"/>
      <c r="GLD77" s="60"/>
      <c r="GLE77" s="60"/>
      <c r="GLF77" s="60"/>
      <c r="GLG77" s="60"/>
      <c r="GLH77" s="60"/>
      <c r="GLI77" s="60"/>
      <c r="GLJ77" s="60"/>
      <c r="GLK77" s="60"/>
      <c r="GLL77" s="60"/>
      <c r="GLM77" s="60"/>
      <c r="GLN77" s="60"/>
      <c r="GLO77" s="60"/>
      <c r="GLP77" s="60"/>
      <c r="GLQ77" s="60"/>
      <c r="GLR77" s="60"/>
      <c r="GLS77" s="60"/>
      <c r="GLT77" s="60"/>
      <c r="GLU77" s="60"/>
      <c r="GLV77" s="60"/>
      <c r="GLW77" s="60"/>
      <c r="GLX77" s="60"/>
      <c r="GLY77" s="60"/>
      <c r="GLZ77" s="60"/>
      <c r="GMA77" s="60"/>
      <c r="GMB77" s="60"/>
      <c r="GMC77" s="60"/>
      <c r="GMD77" s="60"/>
      <c r="GME77" s="60"/>
      <c r="GMF77" s="60"/>
      <c r="GMG77" s="60"/>
      <c r="GMH77" s="60"/>
      <c r="GMI77" s="60"/>
      <c r="GMJ77" s="60"/>
      <c r="GMK77" s="60"/>
      <c r="GML77" s="60"/>
      <c r="GMM77" s="60"/>
      <c r="GMN77" s="60"/>
      <c r="GMO77" s="60"/>
      <c r="GMP77" s="60"/>
      <c r="GMQ77" s="60"/>
      <c r="GMR77" s="60"/>
      <c r="GMS77" s="60"/>
      <c r="GMT77" s="60"/>
      <c r="GMU77" s="60"/>
      <c r="GMV77" s="60"/>
      <c r="GMW77" s="60"/>
      <c r="GMX77" s="60"/>
      <c r="GMY77" s="60"/>
      <c r="GMZ77" s="60"/>
      <c r="GNA77" s="60"/>
      <c r="GNB77" s="60"/>
      <c r="GNC77" s="60"/>
      <c r="GND77" s="60"/>
      <c r="GNE77" s="60"/>
      <c r="GNF77" s="60"/>
      <c r="GNG77" s="60"/>
      <c r="GNH77" s="60"/>
      <c r="GNI77" s="60"/>
      <c r="GNJ77" s="60"/>
      <c r="GNK77" s="60"/>
      <c r="GNL77" s="60"/>
      <c r="GNM77" s="60"/>
      <c r="GNN77" s="60"/>
      <c r="GNO77" s="60"/>
      <c r="GNP77" s="60"/>
      <c r="GNQ77" s="60"/>
      <c r="GNR77" s="60"/>
      <c r="GNS77" s="60"/>
      <c r="GNT77" s="60"/>
      <c r="GNU77" s="60"/>
      <c r="GNV77" s="60"/>
      <c r="GNW77" s="60"/>
      <c r="GNX77" s="60"/>
      <c r="GNY77" s="60"/>
      <c r="GNZ77" s="60"/>
      <c r="GOA77" s="60"/>
      <c r="GOB77" s="60"/>
      <c r="GOC77" s="60"/>
      <c r="GOD77" s="60"/>
      <c r="GOE77" s="60"/>
      <c r="GOF77" s="60"/>
      <c r="GOG77" s="60"/>
      <c r="GOH77" s="60"/>
      <c r="GOI77" s="60"/>
      <c r="GOJ77" s="60"/>
      <c r="GOK77" s="60"/>
      <c r="GOL77" s="60"/>
      <c r="GOM77" s="60"/>
      <c r="GON77" s="60"/>
      <c r="GOO77" s="60"/>
      <c r="GOP77" s="60"/>
      <c r="GOQ77" s="60"/>
      <c r="GOR77" s="60"/>
      <c r="GOS77" s="60"/>
      <c r="GOT77" s="60"/>
      <c r="GOU77" s="60"/>
      <c r="GOV77" s="60"/>
      <c r="GOW77" s="60"/>
      <c r="GOX77" s="60"/>
      <c r="GOY77" s="60"/>
      <c r="GOZ77" s="60"/>
      <c r="GPA77" s="60"/>
      <c r="GPB77" s="60"/>
      <c r="GPC77" s="60"/>
      <c r="GPD77" s="60"/>
      <c r="GPE77" s="60"/>
      <c r="GPF77" s="60"/>
      <c r="GPG77" s="60"/>
      <c r="GPH77" s="60"/>
      <c r="GPI77" s="60"/>
      <c r="GPJ77" s="60"/>
      <c r="GPK77" s="60"/>
      <c r="GPL77" s="60"/>
      <c r="GPM77" s="60"/>
      <c r="GPN77" s="60"/>
      <c r="GPO77" s="60"/>
      <c r="GPP77" s="60"/>
      <c r="GPQ77" s="60"/>
      <c r="GPR77" s="60"/>
      <c r="GPS77" s="60"/>
      <c r="GPT77" s="60"/>
      <c r="GPU77" s="60"/>
      <c r="GPV77" s="60"/>
      <c r="GPW77" s="60"/>
      <c r="GPX77" s="60"/>
      <c r="GPY77" s="60"/>
      <c r="GPZ77" s="60"/>
      <c r="GQA77" s="60"/>
      <c r="GQB77" s="60"/>
      <c r="GQC77" s="60"/>
      <c r="GQD77" s="60"/>
      <c r="GQE77" s="60"/>
      <c r="GQF77" s="60"/>
      <c r="GQG77" s="60"/>
      <c r="GQH77" s="60"/>
      <c r="GQI77" s="60"/>
      <c r="GQJ77" s="60"/>
      <c r="GQK77" s="60"/>
      <c r="GQL77" s="60"/>
      <c r="GQM77" s="60"/>
      <c r="GQN77" s="60"/>
      <c r="GQO77" s="60"/>
      <c r="GQP77" s="60"/>
      <c r="GQQ77" s="60"/>
      <c r="GQR77" s="60"/>
      <c r="GQS77" s="60"/>
      <c r="GQT77" s="60"/>
      <c r="GQU77" s="60"/>
      <c r="GQV77" s="60"/>
      <c r="GQW77" s="60"/>
      <c r="GQX77" s="60"/>
      <c r="GQY77" s="60"/>
      <c r="GQZ77" s="60"/>
      <c r="GRA77" s="60"/>
      <c r="GRB77" s="60"/>
      <c r="GRC77" s="60"/>
      <c r="GRD77" s="60"/>
      <c r="GRE77" s="60"/>
      <c r="GRF77" s="60"/>
      <c r="GRG77" s="60"/>
      <c r="GRH77" s="60"/>
      <c r="GRI77" s="60"/>
      <c r="GRJ77" s="60"/>
      <c r="GRK77" s="60"/>
      <c r="GRL77" s="60"/>
      <c r="GRM77" s="60"/>
      <c r="GRN77" s="60"/>
      <c r="GRO77" s="60"/>
      <c r="GRP77" s="60"/>
      <c r="GRQ77" s="60"/>
      <c r="GRR77" s="60"/>
      <c r="GRS77" s="60"/>
      <c r="GRT77" s="60"/>
      <c r="GRU77" s="60"/>
      <c r="GRV77" s="60"/>
      <c r="GRW77" s="60"/>
      <c r="GRX77" s="60"/>
      <c r="GRY77" s="60"/>
      <c r="GRZ77" s="60"/>
      <c r="GSA77" s="60"/>
      <c r="GSB77" s="60"/>
      <c r="GSC77" s="60"/>
      <c r="GSD77" s="60"/>
      <c r="GSE77" s="60"/>
      <c r="GSF77" s="60"/>
      <c r="GSG77" s="60"/>
      <c r="GSH77" s="60"/>
      <c r="GSI77" s="60"/>
      <c r="GSJ77" s="60"/>
      <c r="GSK77" s="60"/>
      <c r="GSL77" s="60"/>
      <c r="GSM77" s="60"/>
      <c r="GSN77" s="60"/>
      <c r="GSO77" s="60"/>
      <c r="GSP77" s="60"/>
      <c r="GSQ77" s="60"/>
      <c r="GSR77" s="60"/>
      <c r="GSS77" s="60"/>
      <c r="GST77" s="60"/>
      <c r="GSU77" s="60"/>
      <c r="GSV77" s="60"/>
      <c r="GSW77" s="60"/>
      <c r="GSX77" s="60"/>
      <c r="GSY77" s="60"/>
      <c r="GSZ77" s="60"/>
      <c r="GTA77" s="60"/>
      <c r="GTB77" s="60"/>
      <c r="GTC77" s="60"/>
      <c r="GTD77" s="60"/>
      <c r="GTE77" s="60"/>
      <c r="GTF77" s="60"/>
      <c r="GTG77" s="60"/>
      <c r="GTH77" s="60"/>
      <c r="GTI77" s="60"/>
      <c r="GTJ77" s="60"/>
      <c r="GTK77" s="60"/>
      <c r="GTL77" s="60"/>
      <c r="GTM77" s="60"/>
      <c r="GTN77" s="60"/>
      <c r="GTO77" s="60"/>
      <c r="GTP77" s="60"/>
      <c r="GTQ77" s="60"/>
      <c r="GTR77" s="60"/>
      <c r="GTS77" s="60"/>
      <c r="GTT77" s="60"/>
      <c r="GTU77" s="60"/>
      <c r="GTV77" s="60"/>
      <c r="GTW77" s="60"/>
      <c r="GTX77" s="60"/>
      <c r="GTY77" s="60"/>
      <c r="GTZ77" s="60"/>
      <c r="GUA77" s="60"/>
      <c r="GUB77" s="60"/>
      <c r="GUC77" s="60"/>
      <c r="GUD77" s="60"/>
      <c r="GUE77" s="60"/>
      <c r="GUF77" s="60"/>
      <c r="GUG77" s="60"/>
      <c r="GUH77" s="60"/>
      <c r="GUI77" s="60"/>
      <c r="GUJ77" s="60"/>
      <c r="GUK77" s="60"/>
      <c r="GUL77" s="60"/>
      <c r="GUM77" s="60"/>
      <c r="GUN77" s="60"/>
      <c r="GUO77" s="60"/>
      <c r="GUP77" s="60"/>
      <c r="GUQ77" s="60"/>
      <c r="GUR77" s="60"/>
      <c r="GUS77" s="60"/>
      <c r="GUT77" s="60"/>
      <c r="GUU77" s="60"/>
      <c r="GUV77" s="60"/>
      <c r="GUW77" s="60"/>
      <c r="GUX77" s="60"/>
      <c r="GUY77" s="60"/>
      <c r="GUZ77" s="60"/>
      <c r="GVA77" s="60"/>
      <c r="GVB77" s="60"/>
      <c r="GVC77" s="60"/>
      <c r="GVD77" s="60"/>
      <c r="GVE77" s="60"/>
      <c r="GVF77" s="60"/>
      <c r="GVG77" s="60"/>
      <c r="GVH77" s="60"/>
      <c r="GVI77" s="60"/>
      <c r="GVJ77" s="60"/>
      <c r="GVK77" s="60"/>
      <c r="GVL77" s="60"/>
      <c r="GVM77" s="60"/>
      <c r="GVN77" s="60"/>
      <c r="GVO77" s="60"/>
      <c r="GVP77" s="60"/>
      <c r="GVQ77" s="60"/>
      <c r="GVR77" s="60"/>
      <c r="GVS77" s="60"/>
      <c r="GVT77" s="60"/>
      <c r="GVU77" s="60"/>
      <c r="GVV77" s="60"/>
      <c r="GVW77" s="60"/>
      <c r="GVX77" s="60"/>
      <c r="GVY77" s="60"/>
      <c r="GVZ77" s="60"/>
      <c r="GWA77" s="60"/>
      <c r="GWB77" s="60"/>
      <c r="GWC77" s="60"/>
      <c r="GWD77" s="60"/>
      <c r="GWE77" s="60"/>
      <c r="GWF77" s="60"/>
      <c r="GWG77" s="60"/>
      <c r="GWH77" s="60"/>
      <c r="GWI77" s="60"/>
      <c r="GWJ77" s="60"/>
      <c r="GWK77" s="60"/>
      <c r="GWL77" s="60"/>
      <c r="GWM77" s="60"/>
      <c r="GWN77" s="60"/>
      <c r="GWO77" s="60"/>
      <c r="GWP77" s="60"/>
      <c r="GWQ77" s="60"/>
      <c r="GWR77" s="60"/>
      <c r="GWS77" s="60"/>
      <c r="GWT77" s="60"/>
      <c r="GWU77" s="60"/>
      <c r="GWV77" s="60"/>
      <c r="GWW77" s="60"/>
      <c r="GWX77" s="60"/>
      <c r="GWY77" s="60"/>
      <c r="GWZ77" s="60"/>
      <c r="GXA77" s="60"/>
      <c r="GXB77" s="60"/>
      <c r="GXC77" s="60"/>
      <c r="GXD77" s="60"/>
      <c r="GXE77" s="60"/>
      <c r="GXF77" s="60"/>
      <c r="GXG77" s="60"/>
      <c r="GXH77" s="60"/>
      <c r="GXI77" s="60"/>
      <c r="GXJ77" s="60"/>
      <c r="GXK77" s="60"/>
      <c r="GXL77" s="60"/>
      <c r="GXM77" s="60"/>
      <c r="GXN77" s="60"/>
      <c r="GXO77" s="60"/>
      <c r="GXP77" s="60"/>
      <c r="GXQ77" s="60"/>
      <c r="GXR77" s="60"/>
      <c r="GXS77" s="60"/>
      <c r="GXT77" s="60"/>
      <c r="GXU77" s="60"/>
      <c r="GXV77" s="60"/>
      <c r="GXW77" s="60"/>
      <c r="GXX77" s="60"/>
      <c r="GXY77" s="60"/>
      <c r="GXZ77" s="60"/>
      <c r="GYA77" s="60"/>
      <c r="GYB77" s="60"/>
      <c r="GYC77" s="60"/>
      <c r="GYD77" s="60"/>
      <c r="GYE77" s="60"/>
      <c r="GYF77" s="60"/>
      <c r="GYG77" s="60"/>
      <c r="GYH77" s="60"/>
      <c r="GYI77" s="60"/>
      <c r="GYJ77" s="60"/>
      <c r="GYK77" s="60"/>
      <c r="GYL77" s="60"/>
      <c r="GYM77" s="60"/>
      <c r="GYN77" s="60"/>
      <c r="GYO77" s="60"/>
      <c r="GYP77" s="60"/>
      <c r="GYQ77" s="60"/>
      <c r="GYR77" s="60"/>
      <c r="GYS77" s="60"/>
      <c r="GYT77" s="60"/>
      <c r="GYU77" s="60"/>
      <c r="GYV77" s="60"/>
      <c r="GYW77" s="60"/>
      <c r="GYX77" s="60"/>
      <c r="GYY77" s="60"/>
      <c r="GYZ77" s="60"/>
      <c r="GZA77" s="60"/>
      <c r="GZB77" s="60"/>
      <c r="GZC77" s="60"/>
      <c r="GZD77" s="60"/>
      <c r="GZE77" s="60"/>
      <c r="GZF77" s="60"/>
      <c r="GZG77" s="60"/>
      <c r="GZH77" s="60"/>
      <c r="GZI77" s="60"/>
      <c r="GZJ77" s="60"/>
      <c r="GZK77" s="60"/>
      <c r="GZL77" s="60"/>
      <c r="GZM77" s="60"/>
      <c r="GZN77" s="60"/>
      <c r="GZO77" s="60"/>
      <c r="GZP77" s="60"/>
      <c r="GZQ77" s="60"/>
      <c r="GZR77" s="60"/>
      <c r="GZS77" s="60"/>
      <c r="GZT77" s="60"/>
      <c r="GZU77" s="60"/>
      <c r="GZV77" s="60"/>
      <c r="GZW77" s="60"/>
      <c r="GZX77" s="60"/>
      <c r="GZY77" s="60"/>
      <c r="GZZ77" s="60"/>
      <c r="HAA77" s="60"/>
      <c r="HAB77" s="60"/>
      <c r="HAC77" s="60"/>
      <c r="HAD77" s="60"/>
      <c r="HAE77" s="60"/>
      <c r="HAF77" s="60"/>
      <c r="HAG77" s="60"/>
      <c r="HAH77" s="60"/>
      <c r="HAI77" s="60"/>
      <c r="HAJ77" s="60"/>
      <c r="HAK77" s="60"/>
      <c r="HAL77" s="60"/>
      <c r="HAM77" s="60"/>
      <c r="HAN77" s="60"/>
      <c r="HAO77" s="60"/>
      <c r="HAP77" s="60"/>
      <c r="HAQ77" s="60"/>
      <c r="HAR77" s="60"/>
      <c r="HAS77" s="60"/>
      <c r="HAT77" s="60"/>
      <c r="HAU77" s="60"/>
      <c r="HAV77" s="60"/>
      <c r="HAW77" s="60"/>
      <c r="HAX77" s="60"/>
      <c r="HAY77" s="60"/>
      <c r="HAZ77" s="60"/>
      <c r="HBA77" s="60"/>
      <c r="HBB77" s="60"/>
      <c r="HBC77" s="60"/>
      <c r="HBD77" s="60"/>
      <c r="HBE77" s="60"/>
      <c r="HBF77" s="60"/>
      <c r="HBG77" s="60"/>
      <c r="HBH77" s="60"/>
      <c r="HBI77" s="60"/>
      <c r="HBJ77" s="60"/>
      <c r="HBK77" s="60"/>
      <c r="HBL77" s="60"/>
      <c r="HBM77" s="60"/>
      <c r="HBN77" s="60"/>
      <c r="HBO77" s="60"/>
      <c r="HBP77" s="60"/>
      <c r="HBQ77" s="60"/>
      <c r="HBR77" s="60"/>
      <c r="HBS77" s="60"/>
      <c r="HBT77" s="60"/>
      <c r="HBU77" s="60"/>
      <c r="HBV77" s="60"/>
      <c r="HBW77" s="60"/>
      <c r="HBX77" s="60"/>
      <c r="HBY77" s="60"/>
      <c r="HBZ77" s="60"/>
      <c r="HCA77" s="60"/>
      <c r="HCB77" s="60"/>
      <c r="HCC77" s="60"/>
      <c r="HCD77" s="60"/>
      <c r="HCE77" s="60"/>
      <c r="HCF77" s="60"/>
      <c r="HCG77" s="60"/>
      <c r="HCH77" s="60"/>
      <c r="HCI77" s="60"/>
      <c r="HCJ77" s="60"/>
      <c r="HCK77" s="60"/>
      <c r="HCL77" s="60"/>
      <c r="HCM77" s="60"/>
      <c r="HCN77" s="60"/>
      <c r="HCO77" s="60"/>
      <c r="HCP77" s="60"/>
      <c r="HCQ77" s="60"/>
      <c r="HCR77" s="60"/>
      <c r="HCS77" s="60"/>
      <c r="HCT77" s="60"/>
      <c r="HCU77" s="60"/>
      <c r="HCV77" s="60"/>
      <c r="HCW77" s="60"/>
      <c r="HCX77" s="60"/>
      <c r="HCY77" s="60"/>
      <c r="HCZ77" s="60"/>
      <c r="HDA77" s="60"/>
      <c r="HDB77" s="60"/>
      <c r="HDC77" s="60"/>
      <c r="HDD77" s="60"/>
      <c r="HDE77" s="60"/>
      <c r="HDF77" s="60"/>
      <c r="HDG77" s="60"/>
      <c r="HDH77" s="60"/>
      <c r="HDI77" s="60"/>
      <c r="HDJ77" s="60"/>
      <c r="HDK77" s="60"/>
      <c r="HDL77" s="60"/>
      <c r="HDM77" s="60"/>
      <c r="HDN77" s="60"/>
      <c r="HDO77" s="60"/>
      <c r="HDP77" s="60"/>
      <c r="HDQ77" s="60"/>
      <c r="HDR77" s="60"/>
      <c r="HDS77" s="60"/>
      <c r="HDT77" s="60"/>
      <c r="HDU77" s="60"/>
      <c r="HDV77" s="60"/>
      <c r="HDW77" s="60"/>
      <c r="HDX77" s="60"/>
      <c r="HDY77" s="60"/>
      <c r="HDZ77" s="60"/>
      <c r="HEA77" s="60"/>
      <c r="HEB77" s="60"/>
      <c r="HEC77" s="60"/>
      <c r="HED77" s="60"/>
      <c r="HEE77" s="60"/>
      <c r="HEF77" s="60"/>
      <c r="HEG77" s="60"/>
      <c r="HEH77" s="60"/>
      <c r="HEI77" s="60"/>
      <c r="HEJ77" s="60"/>
      <c r="HEK77" s="60"/>
      <c r="HEL77" s="60"/>
      <c r="HEM77" s="60"/>
      <c r="HEN77" s="60"/>
      <c r="HEO77" s="60"/>
      <c r="HEP77" s="60"/>
      <c r="HEQ77" s="60"/>
      <c r="HER77" s="60"/>
      <c r="HES77" s="60"/>
      <c r="HET77" s="60"/>
      <c r="HEU77" s="60"/>
      <c r="HEV77" s="60"/>
      <c r="HEW77" s="60"/>
      <c r="HEX77" s="60"/>
      <c r="HEY77" s="60"/>
      <c r="HEZ77" s="60"/>
      <c r="HFA77" s="60"/>
      <c r="HFB77" s="60"/>
      <c r="HFC77" s="60"/>
      <c r="HFD77" s="60"/>
      <c r="HFE77" s="60"/>
      <c r="HFF77" s="60"/>
      <c r="HFG77" s="60"/>
      <c r="HFH77" s="60"/>
      <c r="HFI77" s="60"/>
      <c r="HFJ77" s="60"/>
      <c r="HFK77" s="60"/>
      <c r="HFL77" s="60"/>
      <c r="HFM77" s="60"/>
      <c r="HFN77" s="60"/>
      <c r="HFO77" s="60"/>
      <c r="HFP77" s="60"/>
      <c r="HFQ77" s="60"/>
      <c r="HFR77" s="60"/>
      <c r="HFS77" s="60"/>
      <c r="HFT77" s="60"/>
      <c r="HFU77" s="60"/>
      <c r="HFV77" s="60"/>
      <c r="HFW77" s="60"/>
      <c r="HFX77" s="60"/>
      <c r="HFY77" s="60"/>
      <c r="HFZ77" s="60"/>
      <c r="HGA77" s="60"/>
      <c r="HGB77" s="60"/>
      <c r="HGC77" s="60"/>
      <c r="HGD77" s="60"/>
      <c r="HGE77" s="60"/>
      <c r="HGF77" s="60"/>
      <c r="HGG77" s="60"/>
      <c r="HGH77" s="60"/>
      <c r="HGI77" s="60"/>
      <c r="HGJ77" s="60"/>
      <c r="HGK77" s="60"/>
      <c r="HGL77" s="60"/>
      <c r="HGM77" s="60"/>
      <c r="HGN77" s="60"/>
      <c r="HGO77" s="60"/>
      <c r="HGP77" s="60"/>
      <c r="HGQ77" s="60"/>
      <c r="HGR77" s="60"/>
      <c r="HGS77" s="60"/>
      <c r="HGT77" s="60"/>
      <c r="HGU77" s="60"/>
      <c r="HGV77" s="60"/>
      <c r="HGW77" s="60"/>
      <c r="HGX77" s="60"/>
      <c r="HGY77" s="60"/>
      <c r="HGZ77" s="60"/>
      <c r="HHA77" s="60"/>
      <c r="HHB77" s="60"/>
      <c r="HHC77" s="60"/>
      <c r="HHD77" s="60"/>
      <c r="HHE77" s="60"/>
      <c r="HHF77" s="60"/>
      <c r="HHG77" s="60"/>
      <c r="HHH77" s="60"/>
      <c r="HHI77" s="60"/>
      <c r="HHJ77" s="60"/>
      <c r="HHK77" s="60"/>
      <c r="HHL77" s="60"/>
      <c r="HHM77" s="60"/>
      <c r="HHN77" s="60"/>
      <c r="HHO77" s="60"/>
      <c r="HHP77" s="60"/>
      <c r="HHQ77" s="60"/>
      <c r="HHR77" s="60"/>
      <c r="HHS77" s="60"/>
      <c r="HHT77" s="60"/>
      <c r="HHU77" s="60"/>
      <c r="HHV77" s="60"/>
      <c r="HHW77" s="60"/>
      <c r="HHX77" s="60"/>
      <c r="HHY77" s="60"/>
      <c r="HHZ77" s="60"/>
      <c r="HIA77" s="60"/>
      <c r="HIB77" s="60"/>
      <c r="HIC77" s="60"/>
      <c r="HID77" s="60"/>
      <c r="HIE77" s="60"/>
      <c r="HIF77" s="60"/>
      <c r="HIG77" s="60"/>
      <c r="HIH77" s="60"/>
      <c r="HII77" s="60"/>
      <c r="HIJ77" s="60"/>
      <c r="HIK77" s="60"/>
      <c r="HIL77" s="60"/>
      <c r="HIM77" s="60"/>
      <c r="HIN77" s="60"/>
      <c r="HIO77" s="60"/>
      <c r="HIP77" s="60"/>
      <c r="HIQ77" s="60"/>
      <c r="HIR77" s="60"/>
      <c r="HIS77" s="60"/>
      <c r="HIT77" s="60"/>
      <c r="HIU77" s="60"/>
      <c r="HIV77" s="60"/>
      <c r="HIW77" s="60"/>
      <c r="HIX77" s="60"/>
      <c r="HIY77" s="60"/>
      <c r="HIZ77" s="60"/>
      <c r="HJA77" s="60"/>
      <c r="HJB77" s="60"/>
      <c r="HJC77" s="60"/>
      <c r="HJD77" s="60"/>
      <c r="HJE77" s="60"/>
      <c r="HJF77" s="60"/>
      <c r="HJG77" s="60"/>
      <c r="HJH77" s="60"/>
      <c r="HJI77" s="60"/>
      <c r="HJJ77" s="60"/>
      <c r="HJK77" s="60"/>
      <c r="HJL77" s="60"/>
      <c r="HJM77" s="60"/>
      <c r="HJN77" s="60"/>
      <c r="HJO77" s="60"/>
      <c r="HJP77" s="60"/>
      <c r="HJQ77" s="60"/>
      <c r="HJR77" s="60"/>
      <c r="HJS77" s="60"/>
      <c r="HJT77" s="60"/>
      <c r="HJU77" s="60"/>
      <c r="HJV77" s="60"/>
      <c r="HJW77" s="60"/>
      <c r="HJX77" s="60"/>
      <c r="HJY77" s="60"/>
      <c r="HJZ77" s="60"/>
      <c r="HKA77" s="60"/>
      <c r="HKB77" s="60"/>
      <c r="HKC77" s="60"/>
      <c r="HKD77" s="60"/>
      <c r="HKE77" s="60"/>
      <c r="HKF77" s="60"/>
      <c r="HKG77" s="60"/>
      <c r="HKH77" s="60"/>
      <c r="HKI77" s="60"/>
      <c r="HKJ77" s="60"/>
      <c r="HKK77" s="60"/>
      <c r="HKL77" s="60"/>
      <c r="HKM77" s="60"/>
      <c r="HKN77" s="60"/>
      <c r="HKO77" s="60"/>
      <c r="HKP77" s="60"/>
      <c r="HKQ77" s="60"/>
      <c r="HKR77" s="60"/>
      <c r="HKS77" s="60"/>
      <c r="HKT77" s="60"/>
      <c r="HKU77" s="60"/>
      <c r="HKV77" s="60"/>
      <c r="HKW77" s="60"/>
      <c r="HKX77" s="60"/>
      <c r="HKY77" s="60"/>
      <c r="HKZ77" s="60"/>
      <c r="HLA77" s="60"/>
      <c r="HLB77" s="60"/>
      <c r="HLC77" s="60"/>
      <c r="HLD77" s="60"/>
      <c r="HLE77" s="60"/>
      <c r="HLF77" s="60"/>
      <c r="HLG77" s="60"/>
      <c r="HLH77" s="60"/>
      <c r="HLI77" s="60"/>
      <c r="HLJ77" s="60"/>
      <c r="HLK77" s="60"/>
      <c r="HLL77" s="60"/>
      <c r="HLM77" s="60"/>
      <c r="HLN77" s="60"/>
      <c r="HLO77" s="60"/>
      <c r="HLP77" s="60"/>
      <c r="HLQ77" s="60"/>
      <c r="HLR77" s="60"/>
      <c r="HLS77" s="60"/>
      <c r="HLT77" s="60"/>
      <c r="HLU77" s="60"/>
      <c r="HLV77" s="60"/>
      <c r="HLW77" s="60"/>
      <c r="HLX77" s="60"/>
      <c r="HLY77" s="60"/>
      <c r="HLZ77" s="60"/>
      <c r="HMA77" s="60"/>
      <c r="HMB77" s="60"/>
      <c r="HMC77" s="60"/>
      <c r="HMD77" s="60"/>
      <c r="HME77" s="60"/>
      <c r="HMF77" s="60"/>
      <c r="HMG77" s="60"/>
      <c r="HMH77" s="60"/>
      <c r="HMI77" s="60"/>
      <c r="HMJ77" s="60"/>
      <c r="HMK77" s="60"/>
      <c r="HML77" s="60"/>
      <c r="HMM77" s="60"/>
      <c r="HMN77" s="60"/>
      <c r="HMO77" s="60"/>
      <c r="HMP77" s="60"/>
      <c r="HMQ77" s="60"/>
      <c r="HMR77" s="60"/>
      <c r="HMS77" s="60"/>
      <c r="HMT77" s="60"/>
      <c r="HMU77" s="60"/>
      <c r="HMV77" s="60"/>
      <c r="HMW77" s="60"/>
      <c r="HMX77" s="60"/>
      <c r="HMY77" s="60"/>
      <c r="HMZ77" s="60"/>
      <c r="HNA77" s="60"/>
      <c r="HNB77" s="60"/>
      <c r="HNC77" s="60"/>
      <c r="HND77" s="60"/>
      <c r="HNE77" s="60"/>
      <c r="HNF77" s="60"/>
      <c r="HNG77" s="60"/>
      <c r="HNH77" s="60"/>
      <c r="HNI77" s="60"/>
      <c r="HNJ77" s="60"/>
      <c r="HNK77" s="60"/>
      <c r="HNL77" s="60"/>
      <c r="HNM77" s="60"/>
      <c r="HNN77" s="60"/>
      <c r="HNO77" s="60"/>
      <c r="HNP77" s="60"/>
      <c r="HNQ77" s="60"/>
      <c r="HNR77" s="60"/>
      <c r="HNS77" s="60"/>
      <c r="HNT77" s="60"/>
      <c r="HNU77" s="60"/>
      <c r="HNV77" s="60"/>
      <c r="HNW77" s="60"/>
      <c r="HNX77" s="60"/>
      <c r="HNY77" s="60"/>
      <c r="HNZ77" s="60"/>
      <c r="HOA77" s="60"/>
      <c r="HOB77" s="60"/>
      <c r="HOC77" s="60"/>
      <c r="HOD77" s="60"/>
      <c r="HOE77" s="60"/>
      <c r="HOF77" s="60"/>
      <c r="HOG77" s="60"/>
      <c r="HOH77" s="60"/>
      <c r="HOI77" s="60"/>
      <c r="HOJ77" s="60"/>
      <c r="HOK77" s="60"/>
      <c r="HOL77" s="60"/>
      <c r="HOM77" s="60"/>
      <c r="HON77" s="60"/>
      <c r="HOO77" s="60"/>
      <c r="HOP77" s="60"/>
      <c r="HOQ77" s="60"/>
      <c r="HOR77" s="60"/>
      <c r="HOS77" s="60"/>
      <c r="HOT77" s="60"/>
      <c r="HOU77" s="60"/>
      <c r="HOV77" s="60"/>
      <c r="HOW77" s="60"/>
      <c r="HOX77" s="60"/>
      <c r="HOY77" s="60"/>
      <c r="HOZ77" s="60"/>
      <c r="HPA77" s="60"/>
      <c r="HPB77" s="60"/>
      <c r="HPC77" s="60"/>
      <c r="HPD77" s="60"/>
      <c r="HPE77" s="60"/>
      <c r="HPF77" s="60"/>
      <c r="HPG77" s="60"/>
      <c r="HPH77" s="60"/>
      <c r="HPI77" s="60"/>
      <c r="HPJ77" s="60"/>
      <c r="HPK77" s="60"/>
      <c r="HPL77" s="60"/>
      <c r="HPM77" s="60"/>
      <c r="HPN77" s="60"/>
      <c r="HPO77" s="60"/>
      <c r="HPP77" s="60"/>
      <c r="HPQ77" s="60"/>
      <c r="HPR77" s="60"/>
      <c r="HPS77" s="60"/>
      <c r="HPT77" s="60"/>
      <c r="HPU77" s="60"/>
      <c r="HPV77" s="60"/>
      <c r="HPW77" s="60"/>
      <c r="HPX77" s="60"/>
      <c r="HPY77" s="60"/>
      <c r="HPZ77" s="60"/>
      <c r="HQA77" s="60"/>
      <c r="HQB77" s="60"/>
      <c r="HQC77" s="60"/>
      <c r="HQD77" s="60"/>
      <c r="HQE77" s="60"/>
      <c r="HQF77" s="60"/>
      <c r="HQG77" s="60"/>
      <c r="HQH77" s="60"/>
      <c r="HQI77" s="60"/>
      <c r="HQJ77" s="60"/>
      <c r="HQK77" s="60"/>
      <c r="HQL77" s="60"/>
      <c r="HQM77" s="60"/>
      <c r="HQN77" s="60"/>
      <c r="HQO77" s="60"/>
      <c r="HQP77" s="60"/>
      <c r="HQQ77" s="60"/>
      <c r="HQR77" s="60"/>
      <c r="HQS77" s="60"/>
      <c r="HQT77" s="60"/>
      <c r="HQU77" s="60"/>
      <c r="HQV77" s="60"/>
      <c r="HQW77" s="60"/>
      <c r="HQX77" s="60"/>
      <c r="HQY77" s="60"/>
      <c r="HQZ77" s="60"/>
      <c r="HRA77" s="60"/>
      <c r="HRB77" s="60"/>
      <c r="HRC77" s="60"/>
      <c r="HRD77" s="60"/>
      <c r="HRE77" s="60"/>
      <c r="HRF77" s="60"/>
      <c r="HRG77" s="60"/>
      <c r="HRH77" s="60"/>
      <c r="HRI77" s="60"/>
      <c r="HRJ77" s="60"/>
      <c r="HRK77" s="60"/>
      <c r="HRL77" s="60"/>
      <c r="HRM77" s="60"/>
      <c r="HRN77" s="60"/>
      <c r="HRO77" s="60"/>
      <c r="HRP77" s="60"/>
      <c r="HRQ77" s="60"/>
      <c r="HRR77" s="60"/>
      <c r="HRS77" s="60"/>
      <c r="HRT77" s="60"/>
      <c r="HRU77" s="60"/>
      <c r="HRV77" s="60"/>
      <c r="HRW77" s="60"/>
      <c r="HRX77" s="60"/>
      <c r="HRY77" s="60"/>
      <c r="HRZ77" s="60"/>
      <c r="HSA77" s="60"/>
      <c r="HSB77" s="60"/>
      <c r="HSC77" s="60"/>
      <c r="HSD77" s="60"/>
      <c r="HSE77" s="60"/>
      <c r="HSF77" s="60"/>
      <c r="HSG77" s="60"/>
      <c r="HSH77" s="60"/>
      <c r="HSI77" s="60"/>
      <c r="HSJ77" s="60"/>
      <c r="HSK77" s="60"/>
      <c r="HSL77" s="60"/>
      <c r="HSM77" s="60"/>
      <c r="HSN77" s="60"/>
      <c r="HSO77" s="60"/>
      <c r="HSP77" s="60"/>
      <c r="HSQ77" s="60"/>
      <c r="HSR77" s="60"/>
      <c r="HSS77" s="60"/>
      <c r="HST77" s="60"/>
      <c r="HSU77" s="60"/>
      <c r="HSV77" s="60"/>
      <c r="HSW77" s="60"/>
      <c r="HSX77" s="60"/>
      <c r="HSY77" s="60"/>
      <c r="HSZ77" s="60"/>
      <c r="HTA77" s="60"/>
      <c r="HTB77" s="60"/>
      <c r="HTC77" s="60"/>
      <c r="HTD77" s="60"/>
      <c r="HTE77" s="60"/>
      <c r="HTF77" s="60"/>
      <c r="HTG77" s="60"/>
      <c r="HTH77" s="60"/>
      <c r="HTI77" s="60"/>
      <c r="HTJ77" s="60"/>
      <c r="HTK77" s="60"/>
      <c r="HTL77" s="60"/>
      <c r="HTM77" s="60"/>
      <c r="HTN77" s="60"/>
      <c r="HTO77" s="60"/>
      <c r="HTP77" s="60"/>
      <c r="HTQ77" s="60"/>
      <c r="HTR77" s="60"/>
      <c r="HTS77" s="60"/>
      <c r="HTT77" s="60"/>
      <c r="HTU77" s="60"/>
      <c r="HTV77" s="60"/>
      <c r="HTW77" s="60"/>
      <c r="HTX77" s="60"/>
      <c r="HTY77" s="60"/>
      <c r="HTZ77" s="60"/>
      <c r="HUA77" s="60"/>
      <c r="HUB77" s="60"/>
      <c r="HUC77" s="60"/>
      <c r="HUD77" s="60"/>
      <c r="HUE77" s="60"/>
      <c r="HUF77" s="60"/>
      <c r="HUG77" s="60"/>
      <c r="HUH77" s="60"/>
      <c r="HUI77" s="60"/>
      <c r="HUJ77" s="60"/>
      <c r="HUK77" s="60"/>
      <c r="HUL77" s="60"/>
      <c r="HUM77" s="60"/>
      <c r="HUN77" s="60"/>
      <c r="HUO77" s="60"/>
      <c r="HUP77" s="60"/>
      <c r="HUQ77" s="60"/>
      <c r="HUR77" s="60"/>
      <c r="HUS77" s="60"/>
      <c r="HUT77" s="60"/>
      <c r="HUU77" s="60"/>
      <c r="HUV77" s="60"/>
      <c r="HUW77" s="60"/>
      <c r="HUX77" s="60"/>
      <c r="HUY77" s="60"/>
      <c r="HUZ77" s="60"/>
      <c r="HVA77" s="60"/>
      <c r="HVB77" s="60"/>
      <c r="HVC77" s="60"/>
      <c r="HVD77" s="60"/>
      <c r="HVE77" s="60"/>
      <c r="HVF77" s="60"/>
      <c r="HVG77" s="60"/>
      <c r="HVH77" s="60"/>
      <c r="HVI77" s="60"/>
      <c r="HVJ77" s="60"/>
      <c r="HVK77" s="60"/>
      <c r="HVL77" s="60"/>
      <c r="HVM77" s="60"/>
      <c r="HVN77" s="60"/>
      <c r="HVO77" s="60"/>
      <c r="HVP77" s="60"/>
      <c r="HVQ77" s="60"/>
      <c r="HVR77" s="60"/>
      <c r="HVS77" s="60"/>
      <c r="HVT77" s="60"/>
      <c r="HVU77" s="60"/>
      <c r="HVV77" s="60"/>
      <c r="HVW77" s="60"/>
      <c r="HVX77" s="60"/>
      <c r="HVY77" s="60"/>
      <c r="HVZ77" s="60"/>
      <c r="HWA77" s="60"/>
      <c r="HWB77" s="60"/>
      <c r="HWC77" s="60"/>
      <c r="HWD77" s="60"/>
      <c r="HWE77" s="60"/>
      <c r="HWF77" s="60"/>
      <c r="HWG77" s="60"/>
      <c r="HWH77" s="60"/>
      <c r="HWI77" s="60"/>
      <c r="HWJ77" s="60"/>
      <c r="HWK77" s="60"/>
      <c r="HWL77" s="60"/>
      <c r="HWM77" s="60"/>
      <c r="HWN77" s="60"/>
      <c r="HWO77" s="60"/>
      <c r="HWP77" s="60"/>
      <c r="HWQ77" s="60"/>
      <c r="HWR77" s="60"/>
      <c r="HWS77" s="60"/>
      <c r="HWT77" s="60"/>
      <c r="HWU77" s="60"/>
      <c r="HWV77" s="60"/>
      <c r="HWW77" s="60"/>
      <c r="HWX77" s="60"/>
      <c r="HWY77" s="60"/>
      <c r="HWZ77" s="60"/>
      <c r="HXA77" s="60"/>
      <c r="HXB77" s="60"/>
      <c r="HXC77" s="60"/>
      <c r="HXD77" s="60"/>
      <c r="HXE77" s="60"/>
      <c r="HXF77" s="60"/>
      <c r="HXG77" s="60"/>
      <c r="HXH77" s="60"/>
      <c r="HXI77" s="60"/>
      <c r="HXJ77" s="60"/>
      <c r="HXK77" s="60"/>
      <c r="HXL77" s="60"/>
      <c r="HXM77" s="60"/>
      <c r="HXN77" s="60"/>
      <c r="HXO77" s="60"/>
      <c r="HXP77" s="60"/>
      <c r="HXQ77" s="60"/>
      <c r="HXR77" s="60"/>
      <c r="HXS77" s="60"/>
      <c r="HXT77" s="60"/>
      <c r="HXU77" s="60"/>
      <c r="HXV77" s="60"/>
      <c r="HXW77" s="60"/>
      <c r="HXX77" s="60"/>
      <c r="HXY77" s="60"/>
      <c r="HXZ77" s="60"/>
      <c r="HYA77" s="60"/>
      <c r="HYB77" s="60"/>
      <c r="HYC77" s="60"/>
      <c r="HYD77" s="60"/>
      <c r="HYE77" s="60"/>
      <c r="HYF77" s="60"/>
      <c r="HYG77" s="60"/>
      <c r="HYH77" s="60"/>
      <c r="HYI77" s="60"/>
      <c r="HYJ77" s="60"/>
      <c r="HYK77" s="60"/>
      <c r="HYL77" s="60"/>
      <c r="HYM77" s="60"/>
      <c r="HYN77" s="60"/>
      <c r="HYO77" s="60"/>
      <c r="HYP77" s="60"/>
      <c r="HYQ77" s="60"/>
      <c r="HYR77" s="60"/>
      <c r="HYS77" s="60"/>
      <c r="HYT77" s="60"/>
      <c r="HYU77" s="60"/>
      <c r="HYV77" s="60"/>
      <c r="HYW77" s="60"/>
      <c r="HYX77" s="60"/>
      <c r="HYY77" s="60"/>
      <c r="HYZ77" s="60"/>
      <c r="HZA77" s="60"/>
      <c r="HZB77" s="60"/>
      <c r="HZC77" s="60"/>
      <c r="HZD77" s="60"/>
      <c r="HZE77" s="60"/>
      <c r="HZF77" s="60"/>
      <c r="HZG77" s="60"/>
      <c r="HZH77" s="60"/>
      <c r="HZI77" s="60"/>
      <c r="HZJ77" s="60"/>
      <c r="HZK77" s="60"/>
      <c r="HZL77" s="60"/>
      <c r="HZM77" s="60"/>
      <c r="HZN77" s="60"/>
      <c r="HZO77" s="60"/>
      <c r="HZP77" s="60"/>
      <c r="HZQ77" s="60"/>
      <c r="HZR77" s="60"/>
      <c r="HZS77" s="60"/>
      <c r="HZT77" s="60"/>
      <c r="HZU77" s="60"/>
      <c r="HZV77" s="60"/>
      <c r="HZW77" s="60"/>
      <c r="HZX77" s="60"/>
      <c r="HZY77" s="60"/>
      <c r="HZZ77" s="60"/>
      <c r="IAA77" s="60"/>
      <c r="IAB77" s="60"/>
      <c r="IAC77" s="60"/>
      <c r="IAD77" s="60"/>
      <c r="IAE77" s="60"/>
      <c r="IAF77" s="60"/>
      <c r="IAG77" s="60"/>
      <c r="IAH77" s="60"/>
      <c r="IAI77" s="60"/>
      <c r="IAJ77" s="60"/>
      <c r="IAK77" s="60"/>
      <c r="IAL77" s="60"/>
      <c r="IAM77" s="60"/>
      <c r="IAN77" s="60"/>
      <c r="IAO77" s="60"/>
      <c r="IAP77" s="60"/>
      <c r="IAQ77" s="60"/>
      <c r="IAR77" s="60"/>
      <c r="IAS77" s="60"/>
      <c r="IAT77" s="60"/>
      <c r="IAU77" s="60"/>
      <c r="IAV77" s="60"/>
      <c r="IAW77" s="60"/>
      <c r="IAX77" s="60"/>
      <c r="IAY77" s="60"/>
      <c r="IAZ77" s="60"/>
      <c r="IBA77" s="60"/>
      <c r="IBB77" s="60"/>
      <c r="IBC77" s="60"/>
      <c r="IBD77" s="60"/>
      <c r="IBE77" s="60"/>
      <c r="IBF77" s="60"/>
      <c r="IBG77" s="60"/>
      <c r="IBH77" s="60"/>
      <c r="IBI77" s="60"/>
      <c r="IBJ77" s="60"/>
      <c r="IBK77" s="60"/>
      <c r="IBL77" s="60"/>
      <c r="IBM77" s="60"/>
      <c r="IBN77" s="60"/>
      <c r="IBO77" s="60"/>
      <c r="IBP77" s="60"/>
      <c r="IBQ77" s="60"/>
      <c r="IBR77" s="60"/>
      <c r="IBS77" s="60"/>
      <c r="IBT77" s="60"/>
      <c r="IBU77" s="60"/>
      <c r="IBV77" s="60"/>
      <c r="IBW77" s="60"/>
      <c r="IBX77" s="60"/>
      <c r="IBY77" s="60"/>
      <c r="IBZ77" s="60"/>
      <c r="ICA77" s="60"/>
      <c r="ICB77" s="60"/>
      <c r="ICC77" s="60"/>
      <c r="ICD77" s="60"/>
      <c r="ICE77" s="60"/>
      <c r="ICF77" s="60"/>
      <c r="ICG77" s="60"/>
      <c r="ICH77" s="60"/>
      <c r="ICI77" s="60"/>
      <c r="ICJ77" s="60"/>
      <c r="ICK77" s="60"/>
      <c r="ICL77" s="60"/>
      <c r="ICM77" s="60"/>
      <c r="ICN77" s="60"/>
      <c r="ICO77" s="60"/>
      <c r="ICP77" s="60"/>
      <c r="ICQ77" s="60"/>
      <c r="ICR77" s="60"/>
      <c r="ICS77" s="60"/>
      <c r="ICT77" s="60"/>
      <c r="ICU77" s="60"/>
      <c r="ICV77" s="60"/>
      <c r="ICW77" s="60"/>
      <c r="ICX77" s="60"/>
      <c r="ICY77" s="60"/>
      <c r="ICZ77" s="60"/>
      <c r="IDA77" s="60"/>
      <c r="IDB77" s="60"/>
      <c r="IDC77" s="60"/>
      <c r="IDD77" s="60"/>
      <c r="IDE77" s="60"/>
      <c r="IDF77" s="60"/>
      <c r="IDG77" s="60"/>
      <c r="IDH77" s="60"/>
      <c r="IDI77" s="60"/>
      <c r="IDJ77" s="60"/>
      <c r="IDK77" s="60"/>
      <c r="IDL77" s="60"/>
      <c r="IDM77" s="60"/>
      <c r="IDN77" s="60"/>
      <c r="IDO77" s="60"/>
      <c r="IDP77" s="60"/>
      <c r="IDQ77" s="60"/>
      <c r="IDR77" s="60"/>
      <c r="IDS77" s="60"/>
      <c r="IDT77" s="60"/>
      <c r="IDU77" s="60"/>
      <c r="IDV77" s="60"/>
      <c r="IDW77" s="60"/>
      <c r="IDX77" s="60"/>
      <c r="IDY77" s="60"/>
      <c r="IDZ77" s="60"/>
      <c r="IEA77" s="60"/>
      <c r="IEB77" s="60"/>
      <c r="IEC77" s="60"/>
      <c r="IED77" s="60"/>
      <c r="IEE77" s="60"/>
      <c r="IEF77" s="60"/>
      <c r="IEG77" s="60"/>
      <c r="IEH77" s="60"/>
      <c r="IEI77" s="60"/>
      <c r="IEJ77" s="60"/>
      <c r="IEK77" s="60"/>
      <c r="IEL77" s="60"/>
      <c r="IEM77" s="60"/>
      <c r="IEN77" s="60"/>
      <c r="IEO77" s="60"/>
      <c r="IEP77" s="60"/>
      <c r="IEQ77" s="60"/>
      <c r="IER77" s="60"/>
      <c r="IES77" s="60"/>
      <c r="IET77" s="60"/>
      <c r="IEU77" s="60"/>
      <c r="IEV77" s="60"/>
      <c r="IEW77" s="60"/>
      <c r="IEX77" s="60"/>
      <c r="IEY77" s="60"/>
      <c r="IEZ77" s="60"/>
      <c r="IFA77" s="60"/>
      <c r="IFB77" s="60"/>
      <c r="IFC77" s="60"/>
      <c r="IFD77" s="60"/>
      <c r="IFE77" s="60"/>
      <c r="IFF77" s="60"/>
      <c r="IFG77" s="60"/>
      <c r="IFH77" s="60"/>
      <c r="IFI77" s="60"/>
      <c r="IFJ77" s="60"/>
      <c r="IFK77" s="60"/>
      <c r="IFL77" s="60"/>
      <c r="IFM77" s="60"/>
      <c r="IFN77" s="60"/>
      <c r="IFO77" s="60"/>
      <c r="IFP77" s="60"/>
      <c r="IFQ77" s="60"/>
      <c r="IFR77" s="60"/>
      <c r="IFS77" s="60"/>
      <c r="IFT77" s="60"/>
      <c r="IFU77" s="60"/>
      <c r="IFV77" s="60"/>
      <c r="IFW77" s="60"/>
      <c r="IFX77" s="60"/>
      <c r="IFY77" s="60"/>
      <c r="IFZ77" s="60"/>
      <c r="IGA77" s="60"/>
      <c r="IGB77" s="60"/>
      <c r="IGC77" s="60"/>
      <c r="IGD77" s="60"/>
      <c r="IGE77" s="60"/>
      <c r="IGF77" s="60"/>
      <c r="IGG77" s="60"/>
      <c r="IGH77" s="60"/>
      <c r="IGI77" s="60"/>
      <c r="IGJ77" s="60"/>
      <c r="IGK77" s="60"/>
      <c r="IGL77" s="60"/>
      <c r="IGM77" s="60"/>
      <c r="IGN77" s="60"/>
      <c r="IGO77" s="60"/>
      <c r="IGP77" s="60"/>
      <c r="IGQ77" s="60"/>
      <c r="IGR77" s="60"/>
      <c r="IGS77" s="60"/>
      <c r="IGT77" s="60"/>
      <c r="IGU77" s="60"/>
      <c r="IGV77" s="60"/>
      <c r="IGW77" s="60"/>
      <c r="IGX77" s="60"/>
      <c r="IGY77" s="60"/>
      <c r="IGZ77" s="60"/>
      <c r="IHA77" s="60"/>
      <c r="IHB77" s="60"/>
      <c r="IHC77" s="60"/>
      <c r="IHD77" s="60"/>
      <c r="IHE77" s="60"/>
      <c r="IHF77" s="60"/>
      <c r="IHG77" s="60"/>
      <c r="IHH77" s="60"/>
      <c r="IHI77" s="60"/>
      <c r="IHJ77" s="60"/>
      <c r="IHK77" s="60"/>
      <c r="IHL77" s="60"/>
      <c r="IHM77" s="60"/>
      <c r="IHN77" s="60"/>
      <c r="IHO77" s="60"/>
      <c r="IHP77" s="60"/>
      <c r="IHQ77" s="60"/>
      <c r="IHR77" s="60"/>
      <c r="IHS77" s="60"/>
      <c r="IHT77" s="60"/>
      <c r="IHU77" s="60"/>
      <c r="IHV77" s="60"/>
      <c r="IHW77" s="60"/>
      <c r="IHX77" s="60"/>
      <c r="IHY77" s="60"/>
      <c r="IHZ77" s="60"/>
      <c r="IIA77" s="60"/>
      <c r="IIB77" s="60"/>
      <c r="IIC77" s="60"/>
      <c r="IID77" s="60"/>
      <c r="IIE77" s="60"/>
      <c r="IIF77" s="60"/>
      <c r="IIG77" s="60"/>
      <c r="IIH77" s="60"/>
      <c r="III77" s="60"/>
      <c r="IIJ77" s="60"/>
      <c r="IIK77" s="60"/>
      <c r="IIL77" s="60"/>
      <c r="IIM77" s="60"/>
      <c r="IIN77" s="60"/>
      <c r="IIO77" s="60"/>
      <c r="IIP77" s="60"/>
      <c r="IIQ77" s="60"/>
      <c r="IIR77" s="60"/>
      <c r="IIS77" s="60"/>
      <c r="IIT77" s="60"/>
      <c r="IIU77" s="60"/>
      <c r="IIV77" s="60"/>
      <c r="IIW77" s="60"/>
      <c r="IIX77" s="60"/>
      <c r="IIY77" s="60"/>
      <c r="IIZ77" s="60"/>
      <c r="IJA77" s="60"/>
      <c r="IJB77" s="60"/>
      <c r="IJC77" s="60"/>
      <c r="IJD77" s="60"/>
      <c r="IJE77" s="60"/>
      <c r="IJF77" s="60"/>
      <c r="IJG77" s="60"/>
      <c r="IJH77" s="60"/>
      <c r="IJI77" s="60"/>
      <c r="IJJ77" s="60"/>
      <c r="IJK77" s="60"/>
      <c r="IJL77" s="60"/>
      <c r="IJM77" s="60"/>
      <c r="IJN77" s="60"/>
      <c r="IJO77" s="60"/>
      <c r="IJP77" s="60"/>
      <c r="IJQ77" s="60"/>
      <c r="IJR77" s="60"/>
      <c r="IJS77" s="60"/>
      <c r="IJT77" s="60"/>
      <c r="IJU77" s="60"/>
      <c r="IJV77" s="60"/>
      <c r="IJW77" s="60"/>
      <c r="IJX77" s="60"/>
      <c r="IJY77" s="60"/>
      <c r="IJZ77" s="60"/>
      <c r="IKA77" s="60"/>
      <c r="IKB77" s="60"/>
      <c r="IKC77" s="60"/>
      <c r="IKD77" s="60"/>
      <c r="IKE77" s="60"/>
      <c r="IKF77" s="60"/>
      <c r="IKG77" s="60"/>
      <c r="IKH77" s="60"/>
      <c r="IKI77" s="60"/>
      <c r="IKJ77" s="60"/>
      <c r="IKK77" s="60"/>
      <c r="IKL77" s="60"/>
      <c r="IKM77" s="60"/>
      <c r="IKN77" s="60"/>
      <c r="IKO77" s="60"/>
      <c r="IKP77" s="60"/>
      <c r="IKQ77" s="60"/>
      <c r="IKR77" s="60"/>
      <c r="IKS77" s="60"/>
      <c r="IKT77" s="60"/>
      <c r="IKU77" s="60"/>
      <c r="IKV77" s="60"/>
      <c r="IKW77" s="60"/>
      <c r="IKX77" s="60"/>
      <c r="IKY77" s="60"/>
      <c r="IKZ77" s="60"/>
      <c r="ILA77" s="60"/>
      <c r="ILB77" s="60"/>
      <c r="ILC77" s="60"/>
      <c r="ILD77" s="60"/>
      <c r="ILE77" s="60"/>
      <c r="ILF77" s="60"/>
      <c r="ILG77" s="60"/>
      <c r="ILH77" s="60"/>
      <c r="ILI77" s="60"/>
      <c r="ILJ77" s="60"/>
      <c r="ILK77" s="60"/>
      <c r="ILL77" s="60"/>
      <c r="ILM77" s="60"/>
      <c r="ILN77" s="60"/>
      <c r="ILO77" s="60"/>
      <c r="ILP77" s="60"/>
      <c r="ILQ77" s="60"/>
      <c r="ILR77" s="60"/>
      <c r="ILS77" s="60"/>
      <c r="ILT77" s="60"/>
      <c r="ILU77" s="60"/>
      <c r="ILV77" s="60"/>
      <c r="ILW77" s="60"/>
      <c r="ILX77" s="60"/>
      <c r="ILY77" s="60"/>
      <c r="ILZ77" s="60"/>
      <c r="IMA77" s="60"/>
      <c r="IMB77" s="60"/>
      <c r="IMC77" s="60"/>
      <c r="IMD77" s="60"/>
      <c r="IME77" s="60"/>
      <c r="IMF77" s="60"/>
      <c r="IMG77" s="60"/>
      <c r="IMH77" s="60"/>
      <c r="IMI77" s="60"/>
      <c r="IMJ77" s="60"/>
      <c r="IMK77" s="60"/>
      <c r="IML77" s="60"/>
      <c r="IMM77" s="60"/>
      <c r="IMN77" s="60"/>
      <c r="IMO77" s="60"/>
      <c r="IMP77" s="60"/>
      <c r="IMQ77" s="60"/>
      <c r="IMR77" s="60"/>
      <c r="IMS77" s="60"/>
      <c r="IMT77" s="60"/>
      <c r="IMU77" s="60"/>
      <c r="IMV77" s="60"/>
      <c r="IMW77" s="60"/>
      <c r="IMX77" s="60"/>
      <c r="IMY77" s="60"/>
      <c r="IMZ77" s="60"/>
      <c r="INA77" s="60"/>
      <c r="INB77" s="60"/>
      <c r="INC77" s="60"/>
      <c r="IND77" s="60"/>
      <c r="INE77" s="60"/>
      <c r="INF77" s="60"/>
      <c r="ING77" s="60"/>
      <c r="INH77" s="60"/>
      <c r="INI77" s="60"/>
      <c r="INJ77" s="60"/>
      <c r="INK77" s="60"/>
      <c r="INL77" s="60"/>
      <c r="INM77" s="60"/>
      <c r="INN77" s="60"/>
      <c r="INO77" s="60"/>
      <c r="INP77" s="60"/>
      <c r="INQ77" s="60"/>
      <c r="INR77" s="60"/>
      <c r="INS77" s="60"/>
      <c r="INT77" s="60"/>
      <c r="INU77" s="60"/>
      <c r="INV77" s="60"/>
      <c r="INW77" s="60"/>
      <c r="INX77" s="60"/>
      <c r="INY77" s="60"/>
      <c r="INZ77" s="60"/>
      <c r="IOA77" s="60"/>
      <c r="IOB77" s="60"/>
      <c r="IOC77" s="60"/>
      <c r="IOD77" s="60"/>
      <c r="IOE77" s="60"/>
      <c r="IOF77" s="60"/>
      <c r="IOG77" s="60"/>
      <c r="IOH77" s="60"/>
      <c r="IOI77" s="60"/>
      <c r="IOJ77" s="60"/>
      <c r="IOK77" s="60"/>
      <c r="IOL77" s="60"/>
      <c r="IOM77" s="60"/>
      <c r="ION77" s="60"/>
      <c r="IOO77" s="60"/>
      <c r="IOP77" s="60"/>
      <c r="IOQ77" s="60"/>
      <c r="IOR77" s="60"/>
      <c r="IOS77" s="60"/>
      <c r="IOT77" s="60"/>
      <c r="IOU77" s="60"/>
      <c r="IOV77" s="60"/>
      <c r="IOW77" s="60"/>
      <c r="IOX77" s="60"/>
      <c r="IOY77" s="60"/>
      <c r="IOZ77" s="60"/>
      <c r="IPA77" s="60"/>
      <c r="IPB77" s="60"/>
      <c r="IPC77" s="60"/>
      <c r="IPD77" s="60"/>
      <c r="IPE77" s="60"/>
      <c r="IPF77" s="60"/>
      <c r="IPG77" s="60"/>
      <c r="IPH77" s="60"/>
      <c r="IPI77" s="60"/>
      <c r="IPJ77" s="60"/>
      <c r="IPK77" s="60"/>
      <c r="IPL77" s="60"/>
      <c r="IPM77" s="60"/>
      <c r="IPN77" s="60"/>
      <c r="IPO77" s="60"/>
      <c r="IPP77" s="60"/>
      <c r="IPQ77" s="60"/>
      <c r="IPR77" s="60"/>
      <c r="IPS77" s="60"/>
      <c r="IPT77" s="60"/>
      <c r="IPU77" s="60"/>
      <c r="IPV77" s="60"/>
      <c r="IPW77" s="60"/>
      <c r="IPX77" s="60"/>
      <c r="IPY77" s="60"/>
      <c r="IPZ77" s="60"/>
      <c r="IQA77" s="60"/>
      <c r="IQB77" s="60"/>
      <c r="IQC77" s="60"/>
      <c r="IQD77" s="60"/>
      <c r="IQE77" s="60"/>
      <c r="IQF77" s="60"/>
      <c r="IQG77" s="60"/>
      <c r="IQH77" s="60"/>
      <c r="IQI77" s="60"/>
      <c r="IQJ77" s="60"/>
      <c r="IQK77" s="60"/>
      <c r="IQL77" s="60"/>
      <c r="IQM77" s="60"/>
      <c r="IQN77" s="60"/>
      <c r="IQO77" s="60"/>
      <c r="IQP77" s="60"/>
      <c r="IQQ77" s="60"/>
      <c r="IQR77" s="60"/>
      <c r="IQS77" s="60"/>
      <c r="IQT77" s="60"/>
      <c r="IQU77" s="60"/>
      <c r="IQV77" s="60"/>
      <c r="IQW77" s="60"/>
      <c r="IQX77" s="60"/>
      <c r="IQY77" s="60"/>
      <c r="IQZ77" s="60"/>
      <c r="IRA77" s="60"/>
      <c r="IRB77" s="60"/>
      <c r="IRC77" s="60"/>
      <c r="IRD77" s="60"/>
      <c r="IRE77" s="60"/>
      <c r="IRF77" s="60"/>
      <c r="IRG77" s="60"/>
      <c r="IRH77" s="60"/>
      <c r="IRI77" s="60"/>
      <c r="IRJ77" s="60"/>
      <c r="IRK77" s="60"/>
      <c r="IRL77" s="60"/>
      <c r="IRM77" s="60"/>
      <c r="IRN77" s="60"/>
      <c r="IRO77" s="60"/>
      <c r="IRP77" s="60"/>
      <c r="IRQ77" s="60"/>
      <c r="IRR77" s="60"/>
      <c r="IRS77" s="60"/>
      <c r="IRT77" s="60"/>
      <c r="IRU77" s="60"/>
      <c r="IRV77" s="60"/>
      <c r="IRW77" s="60"/>
      <c r="IRX77" s="60"/>
      <c r="IRY77" s="60"/>
      <c r="IRZ77" s="60"/>
      <c r="ISA77" s="60"/>
      <c r="ISB77" s="60"/>
      <c r="ISC77" s="60"/>
      <c r="ISD77" s="60"/>
      <c r="ISE77" s="60"/>
      <c r="ISF77" s="60"/>
      <c r="ISG77" s="60"/>
      <c r="ISH77" s="60"/>
      <c r="ISI77" s="60"/>
      <c r="ISJ77" s="60"/>
      <c r="ISK77" s="60"/>
      <c r="ISL77" s="60"/>
      <c r="ISM77" s="60"/>
      <c r="ISN77" s="60"/>
      <c r="ISO77" s="60"/>
      <c r="ISP77" s="60"/>
      <c r="ISQ77" s="60"/>
      <c r="ISR77" s="60"/>
      <c r="ISS77" s="60"/>
      <c r="IST77" s="60"/>
      <c r="ISU77" s="60"/>
      <c r="ISV77" s="60"/>
      <c r="ISW77" s="60"/>
      <c r="ISX77" s="60"/>
      <c r="ISY77" s="60"/>
      <c r="ISZ77" s="60"/>
      <c r="ITA77" s="60"/>
      <c r="ITB77" s="60"/>
      <c r="ITC77" s="60"/>
      <c r="ITD77" s="60"/>
      <c r="ITE77" s="60"/>
      <c r="ITF77" s="60"/>
      <c r="ITG77" s="60"/>
      <c r="ITH77" s="60"/>
      <c r="ITI77" s="60"/>
      <c r="ITJ77" s="60"/>
      <c r="ITK77" s="60"/>
      <c r="ITL77" s="60"/>
      <c r="ITM77" s="60"/>
      <c r="ITN77" s="60"/>
      <c r="ITO77" s="60"/>
      <c r="ITP77" s="60"/>
      <c r="ITQ77" s="60"/>
      <c r="ITR77" s="60"/>
      <c r="ITS77" s="60"/>
      <c r="ITT77" s="60"/>
      <c r="ITU77" s="60"/>
      <c r="ITV77" s="60"/>
      <c r="ITW77" s="60"/>
      <c r="ITX77" s="60"/>
      <c r="ITY77" s="60"/>
      <c r="ITZ77" s="60"/>
      <c r="IUA77" s="60"/>
      <c r="IUB77" s="60"/>
      <c r="IUC77" s="60"/>
      <c r="IUD77" s="60"/>
      <c r="IUE77" s="60"/>
      <c r="IUF77" s="60"/>
      <c r="IUG77" s="60"/>
      <c r="IUH77" s="60"/>
      <c r="IUI77" s="60"/>
      <c r="IUJ77" s="60"/>
      <c r="IUK77" s="60"/>
      <c r="IUL77" s="60"/>
      <c r="IUM77" s="60"/>
      <c r="IUN77" s="60"/>
      <c r="IUO77" s="60"/>
      <c r="IUP77" s="60"/>
      <c r="IUQ77" s="60"/>
      <c r="IUR77" s="60"/>
      <c r="IUS77" s="60"/>
      <c r="IUT77" s="60"/>
      <c r="IUU77" s="60"/>
      <c r="IUV77" s="60"/>
      <c r="IUW77" s="60"/>
      <c r="IUX77" s="60"/>
      <c r="IUY77" s="60"/>
      <c r="IUZ77" s="60"/>
      <c r="IVA77" s="60"/>
      <c r="IVB77" s="60"/>
      <c r="IVC77" s="60"/>
      <c r="IVD77" s="60"/>
      <c r="IVE77" s="60"/>
      <c r="IVF77" s="60"/>
      <c r="IVG77" s="60"/>
      <c r="IVH77" s="60"/>
      <c r="IVI77" s="60"/>
      <c r="IVJ77" s="60"/>
      <c r="IVK77" s="60"/>
      <c r="IVL77" s="60"/>
      <c r="IVM77" s="60"/>
      <c r="IVN77" s="60"/>
      <c r="IVO77" s="60"/>
      <c r="IVP77" s="60"/>
      <c r="IVQ77" s="60"/>
      <c r="IVR77" s="60"/>
      <c r="IVS77" s="60"/>
      <c r="IVT77" s="60"/>
      <c r="IVU77" s="60"/>
      <c r="IVV77" s="60"/>
      <c r="IVW77" s="60"/>
      <c r="IVX77" s="60"/>
      <c r="IVY77" s="60"/>
      <c r="IVZ77" s="60"/>
      <c r="IWA77" s="60"/>
      <c r="IWB77" s="60"/>
      <c r="IWC77" s="60"/>
      <c r="IWD77" s="60"/>
      <c r="IWE77" s="60"/>
      <c r="IWF77" s="60"/>
      <c r="IWG77" s="60"/>
      <c r="IWH77" s="60"/>
      <c r="IWI77" s="60"/>
      <c r="IWJ77" s="60"/>
      <c r="IWK77" s="60"/>
      <c r="IWL77" s="60"/>
      <c r="IWM77" s="60"/>
      <c r="IWN77" s="60"/>
      <c r="IWO77" s="60"/>
      <c r="IWP77" s="60"/>
      <c r="IWQ77" s="60"/>
      <c r="IWR77" s="60"/>
      <c r="IWS77" s="60"/>
      <c r="IWT77" s="60"/>
      <c r="IWU77" s="60"/>
      <c r="IWV77" s="60"/>
      <c r="IWW77" s="60"/>
      <c r="IWX77" s="60"/>
      <c r="IWY77" s="60"/>
      <c r="IWZ77" s="60"/>
      <c r="IXA77" s="60"/>
      <c r="IXB77" s="60"/>
      <c r="IXC77" s="60"/>
      <c r="IXD77" s="60"/>
      <c r="IXE77" s="60"/>
      <c r="IXF77" s="60"/>
      <c r="IXG77" s="60"/>
      <c r="IXH77" s="60"/>
      <c r="IXI77" s="60"/>
      <c r="IXJ77" s="60"/>
      <c r="IXK77" s="60"/>
      <c r="IXL77" s="60"/>
      <c r="IXM77" s="60"/>
      <c r="IXN77" s="60"/>
      <c r="IXO77" s="60"/>
      <c r="IXP77" s="60"/>
      <c r="IXQ77" s="60"/>
      <c r="IXR77" s="60"/>
      <c r="IXS77" s="60"/>
      <c r="IXT77" s="60"/>
      <c r="IXU77" s="60"/>
      <c r="IXV77" s="60"/>
      <c r="IXW77" s="60"/>
      <c r="IXX77" s="60"/>
      <c r="IXY77" s="60"/>
      <c r="IXZ77" s="60"/>
      <c r="IYA77" s="60"/>
      <c r="IYB77" s="60"/>
      <c r="IYC77" s="60"/>
      <c r="IYD77" s="60"/>
      <c r="IYE77" s="60"/>
      <c r="IYF77" s="60"/>
      <c r="IYG77" s="60"/>
      <c r="IYH77" s="60"/>
      <c r="IYI77" s="60"/>
      <c r="IYJ77" s="60"/>
      <c r="IYK77" s="60"/>
      <c r="IYL77" s="60"/>
      <c r="IYM77" s="60"/>
      <c r="IYN77" s="60"/>
      <c r="IYO77" s="60"/>
      <c r="IYP77" s="60"/>
      <c r="IYQ77" s="60"/>
      <c r="IYR77" s="60"/>
      <c r="IYS77" s="60"/>
      <c r="IYT77" s="60"/>
      <c r="IYU77" s="60"/>
      <c r="IYV77" s="60"/>
      <c r="IYW77" s="60"/>
      <c r="IYX77" s="60"/>
      <c r="IYY77" s="60"/>
      <c r="IYZ77" s="60"/>
      <c r="IZA77" s="60"/>
      <c r="IZB77" s="60"/>
      <c r="IZC77" s="60"/>
      <c r="IZD77" s="60"/>
      <c r="IZE77" s="60"/>
      <c r="IZF77" s="60"/>
      <c r="IZG77" s="60"/>
      <c r="IZH77" s="60"/>
      <c r="IZI77" s="60"/>
      <c r="IZJ77" s="60"/>
      <c r="IZK77" s="60"/>
      <c r="IZL77" s="60"/>
      <c r="IZM77" s="60"/>
      <c r="IZN77" s="60"/>
      <c r="IZO77" s="60"/>
      <c r="IZP77" s="60"/>
      <c r="IZQ77" s="60"/>
      <c r="IZR77" s="60"/>
      <c r="IZS77" s="60"/>
      <c r="IZT77" s="60"/>
      <c r="IZU77" s="60"/>
      <c r="IZV77" s="60"/>
      <c r="IZW77" s="60"/>
      <c r="IZX77" s="60"/>
      <c r="IZY77" s="60"/>
      <c r="IZZ77" s="60"/>
      <c r="JAA77" s="60"/>
      <c r="JAB77" s="60"/>
      <c r="JAC77" s="60"/>
      <c r="JAD77" s="60"/>
      <c r="JAE77" s="60"/>
      <c r="JAF77" s="60"/>
      <c r="JAG77" s="60"/>
      <c r="JAH77" s="60"/>
      <c r="JAI77" s="60"/>
      <c r="JAJ77" s="60"/>
      <c r="JAK77" s="60"/>
      <c r="JAL77" s="60"/>
      <c r="JAM77" s="60"/>
      <c r="JAN77" s="60"/>
      <c r="JAO77" s="60"/>
      <c r="JAP77" s="60"/>
      <c r="JAQ77" s="60"/>
      <c r="JAR77" s="60"/>
      <c r="JAS77" s="60"/>
      <c r="JAT77" s="60"/>
      <c r="JAU77" s="60"/>
      <c r="JAV77" s="60"/>
      <c r="JAW77" s="60"/>
      <c r="JAX77" s="60"/>
      <c r="JAY77" s="60"/>
      <c r="JAZ77" s="60"/>
      <c r="JBA77" s="60"/>
      <c r="JBB77" s="60"/>
      <c r="JBC77" s="60"/>
      <c r="JBD77" s="60"/>
      <c r="JBE77" s="60"/>
      <c r="JBF77" s="60"/>
      <c r="JBG77" s="60"/>
      <c r="JBH77" s="60"/>
      <c r="JBI77" s="60"/>
      <c r="JBJ77" s="60"/>
      <c r="JBK77" s="60"/>
      <c r="JBL77" s="60"/>
      <c r="JBM77" s="60"/>
      <c r="JBN77" s="60"/>
      <c r="JBO77" s="60"/>
      <c r="JBP77" s="60"/>
      <c r="JBQ77" s="60"/>
      <c r="JBR77" s="60"/>
      <c r="JBS77" s="60"/>
      <c r="JBT77" s="60"/>
      <c r="JBU77" s="60"/>
      <c r="JBV77" s="60"/>
      <c r="JBW77" s="60"/>
      <c r="JBX77" s="60"/>
      <c r="JBY77" s="60"/>
      <c r="JBZ77" s="60"/>
      <c r="JCA77" s="60"/>
      <c r="JCB77" s="60"/>
      <c r="JCC77" s="60"/>
      <c r="JCD77" s="60"/>
      <c r="JCE77" s="60"/>
      <c r="JCF77" s="60"/>
      <c r="JCG77" s="60"/>
      <c r="JCH77" s="60"/>
      <c r="JCI77" s="60"/>
      <c r="JCJ77" s="60"/>
      <c r="JCK77" s="60"/>
      <c r="JCL77" s="60"/>
      <c r="JCM77" s="60"/>
      <c r="JCN77" s="60"/>
      <c r="JCO77" s="60"/>
      <c r="JCP77" s="60"/>
      <c r="JCQ77" s="60"/>
      <c r="JCR77" s="60"/>
      <c r="JCS77" s="60"/>
      <c r="JCT77" s="60"/>
      <c r="JCU77" s="60"/>
      <c r="JCV77" s="60"/>
      <c r="JCW77" s="60"/>
      <c r="JCX77" s="60"/>
      <c r="JCY77" s="60"/>
      <c r="JCZ77" s="60"/>
      <c r="JDA77" s="60"/>
      <c r="JDB77" s="60"/>
      <c r="JDC77" s="60"/>
      <c r="JDD77" s="60"/>
      <c r="JDE77" s="60"/>
      <c r="JDF77" s="60"/>
      <c r="JDG77" s="60"/>
      <c r="JDH77" s="60"/>
      <c r="JDI77" s="60"/>
      <c r="JDJ77" s="60"/>
      <c r="JDK77" s="60"/>
      <c r="JDL77" s="60"/>
      <c r="JDM77" s="60"/>
      <c r="JDN77" s="60"/>
      <c r="JDO77" s="60"/>
      <c r="JDP77" s="60"/>
      <c r="JDQ77" s="60"/>
      <c r="JDR77" s="60"/>
      <c r="JDS77" s="60"/>
      <c r="JDT77" s="60"/>
      <c r="JDU77" s="60"/>
      <c r="JDV77" s="60"/>
      <c r="JDW77" s="60"/>
      <c r="JDX77" s="60"/>
      <c r="JDY77" s="60"/>
      <c r="JDZ77" s="60"/>
      <c r="JEA77" s="60"/>
      <c r="JEB77" s="60"/>
      <c r="JEC77" s="60"/>
      <c r="JED77" s="60"/>
      <c r="JEE77" s="60"/>
      <c r="JEF77" s="60"/>
      <c r="JEG77" s="60"/>
      <c r="JEH77" s="60"/>
      <c r="JEI77" s="60"/>
      <c r="JEJ77" s="60"/>
      <c r="JEK77" s="60"/>
      <c r="JEL77" s="60"/>
      <c r="JEM77" s="60"/>
      <c r="JEN77" s="60"/>
      <c r="JEO77" s="60"/>
      <c r="JEP77" s="60"/>
      <c r="JEQ77" s="60"/>
      <c r="JER77" s="60"/>
      <c r="JES77" s="60"/>
      <c r="JET77" s="60"/>
      <c r="JEU77" s="60"/>
      <c r="JEV77" s="60"/>
      <c r="JEW77" s="60"/>
      <c r="JEX77" s="60"/>
      <c r="JEY77" s="60"/>
      <c r="JEZ77" s="60"/>
      <c r="JFA77" s="60"/>
      <c r="JFB77" s="60"/>
      <c r="JFC77" s="60"/>
      <c r="JFD77" s="60"/>
      <c r="JFE77" s="60"/>
      <c r="JFF77" s="60"/>
      <c r="JFG77" s="60"/>
      <c r="JFH77" s="60"/>
      <c r="JFI77" s="60"/>
      <c r="JFJ77" s="60"/>
      <c r="JFK77" s="60"/>
      <c r="JFL77" s="60"/>
      <c r="JFM77" s="60"/>
      <c r="JFN77" s="60"/>
      <c r="JFO77" s="60"/>
      <c r="JFP77" s="60"/>
      <c r="JFQ77" s="60"/>
      <c r="JFR77" s="60"/>
      <c r="JFS77" s="60"/>
      <c r="JFT77" s="60"/>
      <c r="JFU77" s="60"/>
      <c r="JFV77" s="60"/>
      <c r="JFW77" s="60"/>
      <c r="JFX77" s="60"/>
      <c r="JFY77" s="60"/>
      <c r="JFZ77" s="60"/>
      <c r="JGA77" s="60"/>
      <c r="JGB77" s="60"/>
      <c r="JGC77" s="60"/>
      <c r="JGD77" s="60"/>
      <c r="JGE77" s="60"/>
      <c r="JGF77" s="60"/>
      <c r="JGG77" s="60"/>
      <c r="JGH77" s="60"/>
      <c r="JGI77" s="60"/>
      <c r="JGJ77" s="60"/>
      <c r="JGK77" s="60"/>
      <c r="JGL77" s="60"/>
      <c r="JGM77" s="60"/>
      <c r="JGN77" s="60"/>
      <c r="JGO77" s="60"/>
      <c r="JGP77" s="60"/>
      <c r="JGQ77" s="60"/>
      <c r="JGR77" s="60"/>
      <c r="JGS77" s="60"/>
      <c r="JGT77" s="60"/>
      <c r="JGU77" s="60"/>
      <c r="JGV77" s="60"/>
      <c r="JGW77" s="60"/>
      <c r="JGX77" s="60"/>
      <c r="JGY77" s="60"/>
      <c r="JGZ77" s="60"/>
      <c r="JHA77" s="60"/>
      <c r="JHB77" s="60"/>
      <c r="JHC77" s="60"/>
      <c r="JHD77" s="60"/>
      <c r="JHE77" s="60"/>
      <c r="JHF77" s="60"/>
      <c r="JHG77" s="60"/>
      <c r="JHH77" s="60"/>
      <c r="JHI77" s="60"/>
      <c r="JHJ77" s="60"/>
      <c r="JHK77" s="60"/>
      <c r="JHL77" s="60"/>
      <c r="JHM77" s="60"/>
      <c r="JHN77" s="60"/>
      <c r="JHO77" s="60"/>
      <c r="JHP77" s="60"/>
      <c r="JHQ77" s="60"/>
      <c r="JHR77" s="60"/>
      <c r="JHS77" s="60"/>
      <c r="JHT77" s="60"/>
      <c r="JHU77" s="60"/>
      <c r="JHV77" s="60"/>
      <c r="JHW77" s="60"/>
      <c r="JHX77" s="60"/>
      <c r="JHY77" s="60"/>
      <c r="JHZ77" s="60"/>
      <c r="JIA77" s="60"/>
      <c r="JIB77" s="60"/>
      <c r="JIC77" s="60"/>
      <c r="JID77" s="60"/>
      <c r="JIE77" s="60"/>
      <c r="JIF77" s="60"/>
      <c r="JIG77" s="60"/>
      <c r="JIH77" s="60"/>
      <c r="JII77" s="60"/>
      <c r="JIJ77" s="60"/>
      <c r="JIK77" s="60"/>
      <c r="JIL77" s="60"/>
      <c r="JIM77" s="60"/>
      <c r="JIN77" s="60"/>
      <c r="JIO77" s="60"/>
      <c r="JIP77" s="60"/>
      <c r="JIQ77" s="60"/>
      <c r="JIR77" s="60"/>
      <c r="JIS77" s="60"/>
      <c r="JIT77" s="60"/>
      <c r="JIU77" s="60"/>
      <c r="JIV77" s="60"/>
      <c r="JIW77" s="60"/>
      <c r="JIX77" s="60"/>
      <c r="JIY77" s="60"/>
      <c r="JIZ77" s="60"/>
      <c r="JJA77" s="60"/>
      <c r="JJB77" s="60"/>
      <c r="JJC77" s="60"/>
      <c r="JJD77" s="60"/>
      <c r="JJE77" s="60"/>
      <c r="JJF77" s="60"/>
      <c r="JJG77" s="60"/>
      <c r="JJH77" s="60"/>
      <c r="JJI77" s="60"/>
      <c r="JJJ77" s="60"/>
      <c r="JJK77" s="60"/>
      <c r="JJL77" s="60"/>
      <c r="JJM77" s="60"/>
      <c r="JJN77" s="60"/>
      <c r="JJO77" s="60"/>
      <c r="JJP77" s="60"/>
      <c r="JJQ77" s="60"/>
      <c r="JJR77" s="60"/>
      <c r="JJS77" s="60"/>
      <c r="JJT77" s="60"/>
      <c r="JJU77" s="60"/>
      <c r="JJV77" s="60"/>
      <c r="JJW77" s="60"/>
      <c r="JJX77" s="60"/>
      <c r="JJY77" s="60"/>
      <c r="JJZ77" s="60"/>
      <c r="JKA77" s="60"/>
      <c r="JKB77" s="60"/>
      <c r="JKC77" s="60"/>
      <c r="JKD77" s="60"/>
      <c r="JKE77" s="60"/>
      <c r="JKF77" s="60"/>
      <c r="JKG77" s="60"/>
      <c r="JKH77" s="60"/>
      <c r="JKI77" s="60"/>
      <c r="JKJ77" s="60"/>
      <c r="JKK77" s="60"/>
      <c r="JKL77" s="60"/>
      <c r="JKM77" s="60"/>
      <c r="JKN77" s="60"/>
      <c r="JKO77" s="60"/>
      <c r="JKP77" s="60"/>
      <c r="JKQ77" s="60"/>
      <c r="JKR77" s="60"/>
      <c r="JKS77" s="60"/>
      <c r="JKT77" s="60"/>
      <c r="JKU77" s="60"/>
      <c r="JKV77" s="60"/>
      <c r="JKW77" s="60"/>
      <c r="JKX77" s="60"/>
      <c r="JKY77" s="60"/>
      <c r="JKZ77" s="60"/>
      <c r="JLA77" s="60"/>
      <c r="JLB77" s="60"/>
      <c r="JLC77" s="60"/>
      <c r="JLD77" s="60"/>
      <c r="JLE77" s="60"/>
      <c r="JLF77" s="60"/>
      <c r="JLG77" s="60"/>
      <c r="JLH77" s="60"/>
      <c r="JLI77" s="60"/>
      <c r="JLJ77" s="60"/>
      <c r="JLK77" s="60"/>
      <c r="JLL77" s="60"/>
      <c r="JLM77" s="60"/>
      <c r="JLN77" s="60"/>
      <c r="JLO77" s="60"/>
      <c r="JLP77" s="60"/>
      <c r="JLQ77" s="60"/>
      <c r="JLR77" s="60"/>
      <c r="JLS77" s="60"/>
      <c r="JLT77" s="60"/>
      <c r="JLU77" s="60"/>
      <c r="JLV77" s="60"/>
      <c r="JLW77" s="60"/>
      <c r="JLX77" s="60"/>
      <c r="JLY77" s="60"/>
      <c r="JLZ77" s="60"/>
      <c r="JMA77" s="60"/>
      <c r="JMB77" s="60"/>
      <c r="JMC77" s="60"/>
      <c r="JMD77" s="60"/>
      <c r="JME77" s="60"/>
      <c r="JMF77" s="60"/>
      <c r="JMG77" s="60"/>
      <c r="JMH77" s="60"/>
      <c r="JMI77" s="60"/>
      <c r="JMJ77" s="60"/>
      <c r="JMK77" s="60"/>
      <c r="JML77" s="60"/>
      <c r="JMM77" s="60"/>
      <c r="JMN77" s="60"/>
      <c r="JMO77" s="60"/>
      <c r="JMP77" s="60"/>
      <c r="JMQ77" s="60"/>
      <c r="JMR77" s="60"/>
      <c r="JMS77" s="60"/>
      <c r="JMT77" s="60"/>
      <c r="JMU77" s="60"/>
      <c r="JMV77" s="60"/>
      <c r="JMW77" s="60"/>
      <c r="JMX77" s="60"/>
      <c r="JMY77" s="60"/>
      <c r="JMZ77" s="60"/>
      <c r="JNA77" s="60"/>
      <c r="JNB77" s="60"/>
      <c r="JNC77" s="60"/>
      <c r="JND77" s="60"/>
      <c r="JNE77" s="60"/>
      <c r="JNF77" s="60"/>
      <c r="JNG77" s="60"/>
      <c r="JNH77" s="60"/>
      <c r="JNI77" s="60"/>
      <c r="JNJ77" s="60"/>
      <c r="JNK77" s="60"/>
      <c r="JNL77" s="60"/>
      <c r="JNM77" s="60"/>
      <c r="JNN77" s="60"/>
      <c r="JNO77" s="60"/>
      <c r="JNP77" s="60"/>
      <c r="JNQ77" s="60"/>
      <c r="JNR77" s="60"/>
      <c r="JNS77" s="60"/>
      <c r="JNT77" s="60"/>
      <c r="JNU77" s="60"/>
      <c r="JNV77" s="60"/>
      <c r="JNW77" s="60"/>
      <c r="JNX77" s="60"/>
      <c r="JNY77" s="60"/>
      <c r="JNZ77" s="60"/>
      <c r="JOA77" s="60"/>
      <c r="JOB77" s="60"/>
      <c r="JOC77" s="60"/>
      <c r="JOD77" s="60"/>
      <c r="JOE77" s="60"/>
      <c r="JOF77" s="60"/>
      <c r="JOG77" s="60"/>
      <c r="JOH77" s="60"/>
      <c r="JOI77" s="60"/>
      <c r="JOJ77" s="60"/>
      <c r="JOK77" s="60"/>
      <c r="JOL77" s="60"/>
      <c r="JOM77" s="60"/>
      <c r="JON77" s="60"/>
      <c r="JOO77" s="60"/>
      <c r="JOP77" s="60"/>
      <c r="JOQ77" s="60"/>
      <c r="JOR77" s="60"/>
      <c r="JOS77" s="60"/>
      <c r="JOT77" s="60"/>
      <c r="JOU77" s="60"/>
      <c r="JOV77" s="60"/>
      <c r="JOW77" s="60"/>
      <c r="JOX77" s="60"/>
      <c r="JOY77" s="60"/>
      <c r="JOZ77" s="60"/>
      <c r="JPA77" s="60"/>
      <c r="JPB77" s="60"/>
      <c r="JPC77" s="60"/>
      <c r="JPD77" s="60"/>
      <c r="JPE77" s="60"/>
      <c r="JPF77" s="60"/>
      <c r="JPG77" s="60"/>
      <c r="JPH77" s="60"/>
      <c r="JPI77" s="60"/>
      <c r="JPJ77" s="60"/>
      <c r="JPK77" s="60"/>
      <c r="JPL77" s="60"/>
      <c r="JPM77" s="60"/>
      <c r="JPN77" s="60"/>
      <c r="JPO77" s="60"/>
      <c r="JPP77" s="60"/>
      <c r="JPQ77" s="60"/>
      <c r="JPR77" s="60"/>
      <c r="JPS77" s="60"/>
      <c r="JPT77" s="60"/>
      <c r="JPU77" s="60"/>
      <c r="JPV77" s="60"/>
      <c r="JPW77" s="60"/>
      <c r="JPX77" s="60"/>
      <c r="JPY77" s="60"/>
      <c r="JPZ77" s="60"/>
      <c r="JQA77" s="60"/>
      <c r="JQB77" s="60"/>
      <c r="JQC77" s="60"/>
      <c r="JQD77" s="60"/>
      <c r="JQE77" s="60"/>
      <c r="JQF77" s="60"/>
      <c r="JQG77" s="60"/>
      <c r="JQH77" s="60"/>
      <c r="JQI77" s="60"/>
      <c r="JQJ77" s="60"/>
      <c r="JQK77" s="60"/>
      <c r="JQL77" s="60"/>
      <c r="JQM77" s="60"/>
      <c r="JQN77" s="60"/>
      <c r="JQO77" s="60"/>
      <c r="JQP77" s="60"/>
      <c r="JQQ77" s="60"/>
      <c r="JQR77" s="60"/>
      <c r="JQS77" s="60"/>
      <c r="JQT77" s="60"/>
      <c r="JQU77" s="60"/>
      <c r="JQV77" s="60"/>
      <c r="JQW77" s="60"/>
      <c r="JQX77" s="60"/>
      <c r="JQY77" s="60"/>
      <c r="JQZ77" s="60"/>
      <c r="JRA77" s="60"/>
      <c r="JRB77" s="60"/>
      <c r="JRC77" s="60"/>
      <c r="JRD77" s="60"/>
      <c r="JRE77" s="60"/>
      <c r="JRF77" s="60"/>
      <c r="JRG77" s="60"/>
      <c r="JRH77" s="60"/>
      <c r="JRI77" s="60"/>
      <c r="JRJ77" s="60"/>
      <c r="JRK77" s="60"/>
      <c r="JRL77" s="60"/>
      <c r="JRM77" s="60"/>
      <c r="JRN77" s="60"/>
      <c r="JRO77" s="60"/>
      <c r="JRP77" s="60"/>
      <c r="JRQ77" s="60"/>
      <c r="JRR77" s="60"/>
      <c r="JRS77" s="60"/>
      <c r="JRT77" s="60"/>
      <c r="JRU77" s="60"/>
      <c r="JRV77" s="60"/>
      <c r="JRW77" s="60"/>
      <c r="JRX77" s="60"/>
      <c r="JRY77" s="60"/>
      <c r="JRZ77" s="60"/>
      <c r="JSA77" s="60"/>
      <c r="JSB77" s="60"/>
      <c r="JSC77" s="60"/>
      <c r="JSD77" s="60"/>
      <c r="JSE77" s="60"/>
      <c r="JSF77" s="60"/>
      <c r="JSG77" s="60"/>
      <c r="JSH77" s="60"/>
      <c r="JSI77" s="60"/>
      <c r="JSJ77" s="60"/>
      <c r="JSK77" s="60"/>
      <c r="JSL77" s="60"/>
      <c r="JSM77" s="60"/>
      <c r="JSN77" s="60"/>
      <c r="JSO77" s="60"/>
      <c r="JSP77" s="60"/>
      <c r="JSQ77" s="60"/>
      <c r="JSR77" s="60"/>
      <c r="JSS77" s="60"/>
      <c r="JST77" s="60"/>
      <c r="JSU77" s="60"/>
      <c r="JSV77" s="60"/>
      <c r="JSW77" s="60"/>
      <c r="JSX77" s="60"/>
      <c r="JSY77" s="60"/>
      <c r="JSZ77" s="60"/>
      <c r="JTA77" s="60"/>
      <c r="JTB77" s="60"/>
      <c r="JTC77" s="60"/>
      <c r="JTD77" s="60"/>
      <c r="JTE77" s="60"/>
      <c r="JTF77" s="60"/>
      <c r="JTG77" s="60"/>
      <c r="JTH77" s="60"/>
      <c r="JTI77" s="60"/>
      <c r="JTJ77" s="60"/>
      <c r="JTK77" s="60"/>
      <c r="JTL77" s="60"/>
      <c r="JTM77" s="60"/>
      <c r="JTN77" s="60"/>
      <c r="JTO77" s="60"/>
      <c r="JTP77" s="60"/>
      <c r="JTQ77" s="60"/>
      <c r="JTR77" s="60"/>
      <c r="JTS77" s="60"/>
      <c r="JTT77" s="60"/>
      <c r="JTU77" s="60"/>
      <c r="JTV77" s="60"/>
      <c r="JTW77" s="60"/>
      <c r="JTX77" s="60"/>
      <c r="JTY77" s="60"/>
      <c r="JTZ77" s="60"/>
      <c r="JUA77" s="60"/>
      <c r="JUB77" s="60"/>
      <c r="JUC77" s="60"/>
      <c r="JUD77" s="60"/>
      <c r="JUE77" s="60"/>
      <c r="JUF77" s="60"/>
      <c r="JUG77" s="60"/>
      <c r="JUH77" s="60"/>
      <c r="JUI77" s="60"/>
      <c r="JUJ77" s="60"/>
      <c r="JUK77" s="60"/>
      <c r="JUL77" s="60"/>
      <c r="JUM77" s="60"/>
      <c r="JUN77" s="60"/>
      <c r="JUO77" s="60"/>
      <c r="JUP77" s="60"/>
      <c r="JUQ77" s="60"/>
      <c r="JUR77" s="60"/>
      <c r="JUS77" s="60"/>
      <c r="JUT77" s="60"/>
      <c r="JUU77" s="60"/>
      <c r="JUV77" s="60"/>
      <c r="JUW77" s="60"/>
      <c r="JUX77" s="60"/>
      <c r="JUY77" s="60"/>
      <c r="JUZ77" s="60"/>
      <c r="JVA77" s="60"/>
      <c r="JVB77" s="60"/>
      <c r="JVC77" s="60"/>
      <c r="JVD77" s="60"/>
      <c r="JVE77" s="60"/>
      <c r="JVF77" s="60"/>
      <c r="JVG77" s="60"/>
      <c r="JVH77" s="60"/>
      <c r="JVI77" s="60"/>
      <c r="JVJ77" s="60"/>
      <c r="JVK77" s="60"/>
      <c r="JVL77" s="60"/>
      <c r="JVM77" s="60"/>
      <c r="JVN77" s="60"/>
      <c r="JVO77" s="60"/>
      <c r="JVP77" s="60"/>
      <c r="JVQ77" s="60"/>
      <c r="JVR77" s="60"/>
      <c r="JVS77" s="60"/>
      <c r="JVT77" s="60"/>
      <c r="JVU77" s="60"/>
      <c r="JVV77" s="60"/>
      <c r="JVW77" s="60"/>
      <c r="JVX77" s="60"/>
      <c r="JVY77" s="60"/>
      <c r="JVZ77" s="60"/>
      <c r="JWA77" s="60"/>
      <c r="JWB77" s="60"/>
      <c r="JWC77" s="60"/>
      <c r="JWD77" s="60"/>
      <c r="JWE77" s="60"/>
      <c r="JWF77" s="60"/>
      <c r="JWG77" s="60"/>
      <c r="JWH77" s="60"/>
      <c r="JWI77" s="60"/>
      <c r="JWJ77" s="60"/>
      <c r="JWK77" s="60"/>
      <c r="JWL77" s="60"/>
      <c r="JWM77" s="60"/>
      <c r="JWN77" s="60"/>
      <c r="JWO77" s="60"/>
      <c r="JWP77" s="60"/>
      <c r="JWQ77" s="60"/>
      <c r="JWR77" s="60"/>
      <c r="JWS77" s="60"/>
      <c r="JWT77" s="60"/>
      <c r="JWU77" s="60"/>
      <c r="JWV77" s="60"/>
      <c r="JWW77" s="60"/>
      <c r="JWX77" s="60"/>
      <c r="JWY77" s="60"/>
      <c r="JWZ77" s="60"/>
      <c r="JXA77" s="60"/>
      <c r="JXB77" s="60"/>
      <c r="JXC77" s="60"/>
      <c r="JXD77" s="60"/>
      <c r="JXE77" s="60"/>
      <c r="JXF77" s="60"/>
      <c r="JXG77" s="60"/>
      <c r="JXH77" s="60"/>
      <c r="JXI77" s="60"/>
      <c r="JXJ77" s="60"/>
      <c r="JXK77" s="60"/>
      <c r="JXL77" s="60"/>
      <c r="JXM77" s="60"/>
      <c r="JXN77" s="60"/>
      <c r="JXO77" s="60"/>
      <c r="JXP77" s="60"/>
      <c r="JXQ77" s="60"/>
      <c r="JXR77" s="60"/>
      <c r="JXS77" s="60"/>
      <c r="JXT77" s="60"/>
      <c r="JXU77" s="60"/>
      <c r="JXV77" s="60"/>
      <c r="JXW77" s="60"/>
      <c r="JXX77" s="60"/>
      <c r="JXY77" s="60"/>
      <c r="JXZ77" s="60"/>
      <c r="JYA77" s="60"/>
      <c r="JYB77" s="60"/>
      <c r="JYC77" s="60"/>
      <c r="JYD77" s="60"/>
      <c r="JYE77" s="60"/>
      <c r="JYF77" s="60"/>
      <c r="JYG77" s="60"/>
      <c r="JYH77" s="60"/>
      <c r="JYI77" s="60"/>
      <c r="JYJ77" s="60"/>
      <c r="JYK77" s="60"/>
      <c r="JYL77" s="60"/>
      <c r="JYM77" s="60"/>
      <c r="JYN77" s="60"/>
      <c r="JYO77" s="60"/>
      <c r="JYP77" s="60"/>
      <c r="JYQ77" s="60"/>
      <c r="JYR77" s="60"/>
      <c r="JYS77" s="60"/>
      <c r="JYT77" s="60"/>
      <c r="JYU77" s="60"/>
      <c r="JYV77" s="60"/>
      <c r="JYW77" s="60"/>
      <c r="JYX77" s="60"/>
      <c r="JYY77" s="60"/>
      <c r="JYZ77" s="60"/>
      <c r="JZA77" s="60"/>
      <c r="JZB77" s="60"/>
      <c r="JZC77" s="60"/>
      <c r="JZD77" s="60"/>
      <c r="JZE77" s="60"/>
      <c r="JZF77" s="60"/>
      <c r="JZG77" s="60"/>
      <c r="JZH77" s="60"/>
      <c r="JZI77" s="60"/>
      <c r="JZJ77" s="60"/>
      <c r="JZK77" s="60"/>
      <c r="JZL77" s="60"/>
      <c r="JZM77" s="60"/>
      <c r="JZN77" s="60"/>
      <c r="JZO77" s="60"/>
      <c r="JZP77" s="60"/>
      <c r="JZQ77" s="60"/>
      <c r="JZR77" s="60"/>
      <c r="JZS77" s="60"/>
      <c r="JZT77" s="60"/>
      <c r="JZU77" s="60"/>
      <c r="JZV77" s="60"/>
      <c r="JZW77" s="60"/>
      <c r="JZX77" s="60"/>
      <c r="JZY77" s="60"/>
      <c r="JZZ77" s="60"/>
      <c r="KAA77" s="60"/>
      <c r="KAB77" s="60"/>
      <c r="KAC77" s="60"/>
      <c r="KAD77" s="60"/>
      <c r="KAE77" s="60"/>
      <c r="KAF77" s="60"/>
      <c r="KAG77" s="60"/>
      <c r="KAH77" s="60"/>
      <c r="KAI77" s="60"/>
      <c r="KAJ77" s="60"/>
      <c r="KAK77" s="60"/>
      <c r="KAL77" s="60"/>
      <c r="KAM77" s="60"/>
      <c r="KAN77" s="60"/>
      <c r="KAO77" s="60"/>
      <c r="KAP77" s="60"/>
      <c r="KAQ77" s="60"/>
      <c r="KAR77" s="60"/>
      <c r="KAS77" s="60"/>
      <c r="KAT77" s="60"/>
      <c r="KAU77" s="60"/>
      <c r="KAV77" s="60"/>
      <c r="KAW77" s="60"/>
      <c r="KAX77" s="60"/>
      <c r="KAY77" s="60"/>
      <c r="KAZ77" s="60"/>
      <c r="KBA77" s="60"/>
      <c r="KBB77" s="60"/>
      <c r="KBC77" s="60"/>
      <c r="KBD77" s="60"/>
      <c r="KBE77" s="60"/>
      <c r="KBF77" s="60"/>
      <c r="KBG77" s="60"/>
      <c r="KBH77" s="60"/>
      <c r="KBI77" s="60"/>
      <c r="KBJ77" s="60"/>
      <c r="KBK77" s="60"/>
      <c r="KBL77" s="60"/>
      <c r="KBM77" s="60"/>
      <c r="KBN77" s="60"/>
      <c r="KBO77" s="60"/>
      <c r="KBP77" s="60"/>
      <c r="KBQ77" s="60"/>
      <c r="KBR77" s="60"/>
      <c r="KBS77" s="60"/>
      <c r="KBT77" s="60"/>
      <c r="KBU77" s="60"/>
      <c r="KBV77" s="60"/>
      <c r="KBW77" s="60"/>
      <c r="KBX77" s="60"/>
      <c r="KBY77" s="60"/>
      <c r="KBZ77" s="60"/>
      <c r="KCA77" s="60"/>
      <c r="KCB77" s="60"/>
      <c r="KCC77" s="60"/>
      <c r="KCD77" s="60"/>
      <c r="KCE77" s="60"/>
      <c r="KCF77" s="60"/>
      <c r="KCG77" s="60"/>
      <c r="KCH77" s="60"/>
      <c r="KCI77" s="60"/>
      <c r="KCJ77" s="60"/>
      <c r="KCK77" s="60"/>
      <c r="KCL77" s="60"/>
      <c r="KCM77" s="60"/>
      <c r="KCN77" s="60"/>
      <c r="KCO77" s="60"/>
      <c r="KCP77" s="60"/>
      <c r="KCQ77" s="60"/>
      <c r="KCR77" s="60"/>
      <c r="KCS77" s="60"/>
      <c r="KCT77" s="60"/>
      <c r="KCU77" s="60"/>
      <c r="KCV77" s="60"/>
      <c r="KCW77" s="60"/>
      <c r="KCX77" s="60"/>
      <c r="KCY77" s="60"/>
      <c r="KCZ77" s="60"/>
      <c r="KDA77" s="60"/>
      <c r="KDB77" s="60"/>
      <c r="KDC77" s="60"/>
      <c r="KDD77" s="60"/>
      <c r="KDE77" s="60"/>
      <c r="KDF77" s="60"/>
      <c r="KDG77" s="60"/>
      <c r="KDH77" s="60"/>
      <c r="KDI77" s="60"/>
      <c r="KDJ77" s="60"/>
      <c r="KDK77" s="60"/>
      <c r="KDL77" s="60"/>
      <c r="KDM77" s="60"/>
      <c r="KDN77" s="60"/>
      <c r="KDO77" s="60"/>
      <c r="KDP77" s="60"/>
      <c r="KDQ77" s="60"/>
      <c r="KDR77" s="60"/>
      <c r="KDS77" s="60"/>
      <c r="KDT77" s="60"/>
      <c r="KDU77" s="60"/>
      <c r="KDV77" s="60"/>
      <c r="KDW77" s="60"/>
      <c r="KDX77" s="60"/>
      <c r="KDY77" s="60"/>
      <c r="KDZ77" s="60"/>
      <c r="KEA77" s="60"/>
      <c r="KEB77" s="60"/>
      <c r="KEC77" s="60"/>
      <c r="KED77" s="60"/>
      <c r="KEE77" s="60"/>
      <c r="KEF77" s="60"/>
      <c r="KEG77" s="60"/>
      <c r="KEH77" s="60"/>
      <c r="KEI77" s="60"/>
      <c r="KEJ77" s="60"/>
      <c r="KEK77" s="60"/>
      <c r="KEL77" s="60"/>
      <c r="KEM77" s="60"/>
      <c r="KEN77" s="60"/>
      <c r="KEO77" s="60"/>
      <c r="KEP77" s="60"/>
      <c r="KEQ77" s="60"/>
      <c r="KER77" s="60"/>
      <c r="KES77" s="60"/>
      <c r="KET77" s="60"/>
      <c r="KEU77" s="60"/>
      <c r="KEV77" s="60"/>
      <c r="KEW77" s="60"/>
      <c r="KEX77" s="60"/>
      <c r="KEY77" s="60"/>
      <c r="KEZ77" s="60"/>
      <c r="KFA77" s="60"/>
      <c r="KFB77" s="60"/>
      <c r="KFC77" s="60"/>
      <c r="KFD77" s="60"/>
      <c r="KFE77" s="60"/>
      <c r="KFF77" s="60"/>
      <c r="KFG77" s="60"/>
      <c r="KFH77" s="60"/>
      <c r="KFI77" s="60"/>
      <c r="KFJ77" s="60"/>
      <c r="KFK77" s="60"/>
      <c r="KFL77" s="60"/>
      <c r="KFM77" s="60"/>
      <c r="KFN77" s="60"/>
      <c r="KFO77" s="60"/>
      <c r="KFP77" s="60"/>
      <c r="KFQ77" s="60"/>
      <c r="KFR77" s="60"/>
      <c r="KFS77" s="60"/>
      <c r="KFT77" s="60"/>
      <c r="KFU77" s="60"/>
      <c r="KFV77" s="60"/>
      <c r="KFW77" s="60"/>
      <c r="KFX77" s="60"/>
      <c r="KFY77" s="60"/>
      <c r="KFZ77" s="60"/>
      <c r="KGA77" s="60"/>
      <c r="KGB77" s="60"/>
      <c r="KGC77" s="60"/>
      <c r="KGD77" s="60"/>
      <c r="KGE77" s="60"/>
      <c r="KGF77" s="60"/>
      <c r="KGG77" s="60"/>
      <c r="KGH77" s="60"/>
      <c r="KGI77" s="60"/>
      <c r="KGJ77" s="60"/>
      <c r="KGK77" s="60"/>
      <c r="KGL77" s="60"/>
      <c r="KGM77" s="60"/>
      <c r="KGN77" s="60"/>
      <c r="KGO77" s="60"/>
      <c r="KGP77" s="60"/>
      <c r="KGQ77" s="60"/>
      <c r="KGR77" s="60"/>
      <c r="KGS77" s="60"/>
      <c r="KGT77" s="60"/>
      <c r="KGU77" s="60"/>
      <c r="KGV77" s="60"/>
      <c r="KGW77" s="60"/>
      <c r="KGX77" s="60"/>
      <c r="KGY77" s="60"/>
      <c r="KGZ77" s="60"/>
      <c r="KHA77" s="60"/>
      <c r="KHB77" s="60"/>
      <c r="KHC77" s="60"/>
      <c r="KHD77" s="60"/>
      <c r="KHE77" s="60"/>
      <c r="KHF77" s="60"/>
      <c r="KHG77" s="60"/>
      <c r="KHH77" s="60"/>
      <c r="KHI77" s="60"/>
      <c r="KHJ77" s="60"/>
      <c r="KHK77" s="60"/>
      <c r="KHL77" s="60"/>
      <c r="KHM77" s="60"/>
      <c r="KHN77" s="60"/>
      <c r="KHO77" s="60"/>
      <c r="KHP77" s="60"/>
      <c r="KHQ77" s="60"/>
      <c r="KHR77" s="60"/>
      <c r="KHS77" s="60"/>
      <c r="KHT77" s="60"/>
      <c r="KHU77" s="60"/>
      <c r="KHV77" s="60"/>
      <c r="KHW77" s="60"/>
      <c r="KHX77" s="60"/>
      <c r="KHY77" s="60"/>
      <c r="KHZ77" s="60"/>
      <c r="KIA77" s="60"/>
      <c r="KIB77" s="60"/>
      <c r="KIC77" s="60"/>
      <c r="KID77" s="60"/>
      <c r="KIE77" s="60"/>
      <c r="KIF77" s="60"/>
      <c r="KIG77" s="60"/>
      <c r="KIH77" s="60"/>
      <c r="KII77" s="60"/>
      <c r="KIJ77" s="60"/>
      <c r="KIK77" s="60"/>
      <c r="KIL77" s="60"/>
      <c r="KIM77" s="60"/>
      <c r="KIN77" s="60"/>
      <c r="KIO77" s="60"/>
      <c r="KIP77" s="60"/>
      <c r="KIQ77" s="60"/>
      <c r="KIR77" s="60"/>
      <c r="KIS77" s="60"/>
      <c r="KIT77" s="60"/>
      <c r="KIU77" s="60"/>
      <c r="KIV77" s="60"/>
      <c r="KIW77" s="60"/>
      <c r="KIX77" s="60"/>
      <c r="KIY77" s="60"/>
      <c r="KIZ77" s="60"/>
      <c r="KJA77" s="60"/>
      <c r="KJB77" s="60"/>
      <c r="KJC77" s="60"/>
      <c r="KJD77" s="60"/>
      <c r="KJE77" s="60"/>
      <c r="KJF77" s="60"/>
      <c r="KJG77" s="60"/>
      <c r="KJH77" s="60"/>
      <c r="KJI77" s="60"/>
      <c r="KJJ77" s="60"/>
      <c r="KJK77" s="60"/>
      <c r="KJL77" s="60"/>
      <c r="KJM77" s="60"/>
      <c r="KJN77" s="60"/>
      <c r="KJO77" s="60"/>
      <c r="KJP77" s="60"/>
      <c r="KJQ77" s="60"/>
      <c r="KJR77" s="60"/>
      <c r="KJS77" s="60"/>
      <c r="KJT77" s="60"/>
      <c r="KJU77" s="60"/>
      <c r="KJV77" s="60"/>
      <c r="KJW77" s="60"/>
      <c r="KJX77" s="60"/>
      <c r="KJY77" s="60"/>
      <c r="KJZ77" s="60"/>
      <c r="KKA77" s="60"/>
      <c r="KKB77" s="60"/>
      <c r="KKC77" s="60"/>
      <c r="KKD77" s="60"/>
      <c r="KKE77" s="60"/>
      <c r="KKF77" s="60"/>
      <c r="KKG77" s="60"/>
      <c r="KKH77" s="60"/>
      <c r="KKI77" s="60"/>
      <c r="KKJ77" s="60"/>
      <c r="KKK77" s="60"/>
      <c r="KKL77" s="60"/>
      <c r="KKM77" s="60"/>
      <c r="KKN77" s="60"/>
      <c r="KKO77" s="60"/>
      <c r="KKP77" s="60"/>
      <c r="KKQ77" s="60"/>
      <c r="KKR77" s="60"/>
      <c r="KKS77" s="60"/>
      <c r="KKT77" s="60"/>
      <c r="KKU77" s="60"/>
      <c r="KKV77" s="60"/>
      <c r="KKW77" s="60"/>
      <c r="KKX77" s="60"/>
      <c r="KKY77" s="60"/>
      <c r="KKZ77" s="60"/>
      <c r="KLA77" s="60"/>
      <c r="KLB77" s="60"/>
      <c r="KLC77" s="60"/>
      <c r="KLD77" s="60"/>
      <c r="KLE77" s="60"/>
      <c r="KLF77" s="60"/>
      <c r="KLG77" s="60"/>
      <c r="KLH77" s="60"/>
      <c r="KLI77" s="60"/>
      <c r="KLJ77" s="60"/>
      <c r="KLK77" s="60"/>
      <c r="KLL77" s="60"/>
      <c r="KLM77" s="60"/>
      <c r="KLN77" s="60"/>
      <c r="KLO77" s="60"/>
      <c r="KLP77" s="60"/>
      <c r="KLQ77" s="60"/>
      <c r="KLR77" s="60"/>
      <c r="KLS77" s="60"/>
      <c r="KLT77" s="60"/>
      <c r="KLU77" s="60"/>
      <c r="KLV77" s="60"/>
      <c r="KLW77" s="60"/>
      <c r="KLX77" s="60"/>
      <c r="KLY77" s="60"/>
      <c r="KLZ77" s="60"/>
      <c r="KMA77" s="60"/>
      <c r="KMB77" s="60"/>
      <c r="KMC77" s="60"/>
      <c r="KMD77" s="60"/>
      <c r="KME77" s="60"/>
      <c r="KMF77" s="60"/>
      <c r="KMG77" s="60"/>
      <c r="KMH77" s="60"/>
      <c r="KMI77" s="60"/>
      <c r="KMJ77" s="60"/>
      <c r="KMK77" s="60"/>
      <c r="KML77" s="60"/>
      <c r="KMM77" s="60"/>
      <c r="KMN77" s="60"/>
      <c r="KMO77" s="60"/>
      <c r="KMP77" s="60"/>
      <c r="KMQ77" s="60"/>
      <c r="KMR77" s="60"/>
      <c r="KMS77" s="60"/>
      <c r="KMT77" s="60"/>
      <c r="KMU77" s="60"/>
      <c r="KMV77" s="60"/>
      <c r="KMW77" s="60"/>
      <c r="KMX77" s="60"/>
      <c r="KMY77" s="60"/>
      <c r="KMZ77" s="60"/>
      <c r="KNA77" s="60"/>
      <c r="KNB77" s="60"/>
      <c r="KNC77" s="60"/>
      <c r="KND77" s="60"/>
      <c r="KNE77" s="60"/>
      <c r="KNF77" s="60"/>
      <c r="KNG77" s="60"/>
      <c r="KNH77" s="60"/>
      <c r="KNI77" s="60"/>
      <c r="KNJ77" s="60"/>
      <c r="KNK77" s="60"/>
      <c r="KNL77" s="60"/>
      <c r="KNM77" s="60"/>
      <c r="KNN77" s="60"/>
      <c r="KNO77" s="60"/>
      <c r="KNP77" s="60"/>
      <c r="KNQ77" s="60"/>
      <c r="KNR77" s="60"/>
      <c r="KNS77" s="60"/>
      <c r="KNT77" s="60"/>
      <c r="KNU77" s="60"/>
      <c r="KNV77" s="60"/>
      <c r="KNW77" s="60"/>
      <c r="KNX77" s="60"/>
      <c r="KNY77" s="60"/>
      <c r="KNZ77" s="60"/>
      <c r="KOA77" s="60"/>
      <c r="KOB77" s="60"/>
      <c r="KOC77" s="60"/>
      <c r="KOD77" s="60"/>
      <c r="KOE77" s="60"/>
      <c r="KOF77" s="60"/>
      <c r="KOG77" s="60"/>
      <c r="KOH77" s="60"/>
      <c r="KOI77" s="60"/>
      <c r="KOJ77" s="60"/>
      <c r="KOK77" s="60"/>
      <c r="KOL77" s="60"/>
      <c r="KOM77" s="60"/>
      <c r="KON77" s="60"/>
      <c r="KOO77" s="60"/>
      <c r="KOP77" s="60"/>
      <c r="KOQ77" s="60"/>
      <c r="KOR77" s="60"/>
      <c r="KOS77" s="60"/>
      <c r="KOT77" s="60"/>
      <c r="KOU77" s="60"/>
      <c r="KOV77" s="60"/>
      <c r="KOW77" s="60"/>
      <c r="KOX77" s="60"/>
      <c r="KOY77" s="60"/>
      <c r="KOZ77" s="60"/>
      <c r="KPA77" s="60"/>
      <c r="KPB77" s="60"/>
      <c r="KPC77" s="60"/>
      <c r="KPD77" s="60"/>
      <c r="KPE77" s="60"/>
      <c r="KPF77" s="60"/>
      <c r="KPG77" s="60"/>
      <c r="KPH77" s="60"/>
      <c r="KPI77" s="60"/>
      <c r="KPJ77" s="60"/>
      <c r="KPK77" s="60"/>
      <c r="KPL77" s="60"/>
      <c r="KPM77" s="60"/>
      <c r="KPN77" s="60"/>
      <c r="KPO77" s="60"/>
      <c r="KPP77" s="60"/>
      <c r="KPQ77" s="60"/>
      <c r="KPR77" s="60"/>
      <c r="KPS77" s="60"/>
      <c r="KPT77" s="60"/>
      <c r="KPU77" s="60"/>
      <c r="KPV77" s="60"/>
      <c r="KPW77" s="60"/>
      <c r="KPX77" s="60"/>
      <c r="KPY77" s="60"/>
      <c r="KPZ77" s="60"/>
      <c r="KQA77" s="60"/>
      <c r="KQB77" s="60"/>
      <c r="KQC77" s="60"/>
      <c r="KQD77" s="60"/>
      <c r="KQE77" s="60"/>
      <c r="KQF77" s="60"/>
      <c r="KQG77" s="60"/>
      <c r="KQH77" s="60"/>
      <c r="KQI77" s="60"/>
      <c r="KQJ77" s="60"/>
      <c r="KQK77" s="60"/>
      <c r="KQL77" s="60"/>
      <c r="KQM77" s="60"/>
      <c r="KQN77" s="60"/>
      <c r="KQO77" s="60"/>
      <c r="KQP77" s="60"/>
      <c r="KQQ77" s="60"/>
      <c r="KQR77" s="60"/>
      <c r="KQS77" s="60"/>
      <c r="KQT77" s="60"/>
      <c r="KQU77" s="60"/>
      <c r="KQV77" s="60"/>
      <c r="KQW77" s="60"/>
      <c r="KQX77" s="60"/>
      <c r="KQY77" s="60"/>
      <c r="KQZ77" s="60"/>
      <c r="KRA77" s="60"/>
      <c r="KRB77" s="60"/>
      <c r="KRC77" s="60"/>
      <c r="KRD77" s="60"/>
      <c r="KRE77" s="60"/>
      <c r="KRF77" s="60"/>
      <c r="KRG77" s="60"/>
      <c r="KRH77" s="60"/>
      <c r="KRI77" s="60"/>
      <c r="KRJ77" s="60"/>
      <c r="KRK77" s="60"/>
      <c r="KRL77" s="60"/>
      <c r="KRM77" s="60"/>
      <c r="KRN77" s="60"/>
      <c r="KRO77" s="60"/>
      <c r="KRP77" s="60"/>
      <c r="KRQ77" s="60"/>
      <c r="KRR77" s="60"/>
      <c r="KRS77" s="60"/>
      <c r="KRT77" s="60"/>
      <c r="KRU77" s="60"/>
      <c r="KRV77" s="60"/>
      <c r="KRW77" s="60"/>
      <c r="KRX77" s="60"/>
      <c r="KRY77" s="60"/>
      <c r="KRZ77" s="60"/>
      <c r="KSA77" s="60"/>
      <c r="KSB77" s="60"/>
      <c r="KSC77" s="60"/>
      <c r="KSD77" s="60"/>
      <c r="KSE77" s="60"/>
      <c r="KSF77" s="60"/>
      <c r="KSG77" s="60"/>
      <c r="KSH77" s="60"/>
      <c r="KSI77" s="60"/>
      <c r="KSJ77" s="60"/>
      <c r="KSK77" s="60"/>
      <c r="KSL77" s="60"/>
      <c r="KSM77" s="60"/>
      <c r="KSN77" s="60"/>
      <c r="KSO77" s="60"/>
      <c r="KSP77" s="60"/>
      <c r="KSQ77" s="60"/>
      <c r="KSR77" s="60"/>
      <c r="KSS77" s="60"/>
      <c r="KST77" s="60"/>
      <c r="KSU77" s="60"/>
      <c r="KSV77" s="60"/>
      <c r="KSW77" s="60"/>
      <c r="KSX77" s="60"/>
      <c r="KSY77" s="60"/>
      <c r="KSZ77" s="60"/>
      <c r="KTA77" s="60"/>
      <c r="KTB77" s="60"/>
      <c r="KTC77" s="60"/>
      <c r="KTD77" s="60"/>
      <c r="KTE77" s="60"/>
      <c r="KTF77" s="60"/>
      <c r="KTG77" s="60"/>
      <c r="KTH77" s="60"/>
      <c r="KTI77" s="60"/>
      <c r="KTJ77" s="60"/>
      <c r="KTK77" s="60"/>
      <c r="KTL77" s="60"/>
      <c r="KTM77" s="60"/>
      <c r="KTN77" s="60"/>
      <c r="KTO77" s="60"/>
      <c r="KTP77" s="60"/>
      <c r="KTQ77" s="60"/>
      <c r="KTR77" s="60"/>
      <c r="KTS77" s="60"/>
      <c r="KTT77" s="60"/>
      <c r="KTU77" s="60"/>
      <c r="KTV77" s="60"/>
      <c r="KTW77" s="60"/>
      <c r="KTX77" s="60"/>
      <c r="KTY77" s="60"/>
      <c r="KTZ77" s="60"/>
      <c r="KUA77" s="60"/>
      <c r="KUB77" s="60"/>
      <c r="KUC77" s="60"/>
      <c r="KUD77" s="60"/>
      <c r="KUE77" s="60"/>
      <c r="KUF77" s="60"/>
      <c r="KUG77" s="60"/>
      <c r="KUH77" s="60"/>
      <c r="KUI77" s="60"/>
      <c r="KUJ77" s="60"/>
      <c r="KUK77" s="60"/>
      <c r="KUL77" s="60"/>
      <c r="KUM77" s="60"/>
      <c r="KUN77" s="60"/>
      <c r="KUO77" s="60"/>
      <c r="KUP77" s="60"/>
      <c r="KUQ77" s="60"/>
      <c r="KUR77" s="60"/>
      <c r="KUS77" s="60"/>
      <c r="KUT77" s="60"/>
      <c r="KUU77" s="60"/>
      <c r="KUV77" s="60"/>
      <c r="KUW77" s="60"/>
      <c r="KUX77" s="60"/>
      <c r="KUY77" s="60"/>
      <c r="KUZ77" s="60"/>
      <c r="KVA77" s="60"/>
      <c r="KVB77" s="60"/>
      <c r="KVC77" s="60"/>
      <c r="KVD77" s="60"/>
      <c r="KVE77" s="60"/>
      <c r="KVF77" s="60"/>
      <c r="KVG77" s="60"/>
      <c r="KVH77" s="60"/>
      <c r="KVI77" s="60"/>
      <c r="KVJ77" s="60"/>
      <c r="KVK77" s="60"/>
      <c r="KVL77" s="60"/>
      <c r="KVM77" s="60"/>
      <c r="KVN77" s="60"/>
      <c r="KVO77" s="60"/>
      <c r="KVP77" s="60"/>
      <c r="KVQ77" s="60"/>
      <c r="KVR77" s="60"/>
      <c r="KVS77" s="60"/>
      <c r="KVT77" s="60"/>
      <c r="KVU77" s="60"/>
      <c r="KVV77" s="60"/>
      <c r="KVW77" s="60"/>
      <c r="KVX77" s="60"/>
      <c r="KVY77" s="60"/>
      <c r="KVZ77" s="60"/>
      <c r="KWA77" s="60"/>
      <c r="KWB77" s="60"/>
      <c r="KWC77" s="60"/>
      <c r="KWD77" s="60"/>
      <c r="KWE77" s="60"/>
      <c r="KWF77" s="60"/>
      <c r="KWG77" s="60"/>
      <c r="KWH77" s="60"/>
      <c r="KWI77" s="60"/>
      <c r="KWJ77" s="60"/>
      <c r="KWK77" s="60"/>
      <c r="KWL77" s="60"/>
      <c r="KWM77" s="60"/>
      <c r="KWN77" s="60"/>
      <c r="KWO77" s="60"/>
      <c r="KWP77" s="60"/>
      <c r="KWQ77" s="60"/>
      <c r="KWR77" s="60"/>
      <c r="KWS77" s="60"/>
      <c r="KWT77" s="60"/>
      <c r="KWU77" s="60"/>
      <c r="KWV77" s="60"/>
      <c r="KWW77" s="60"/>
      <c r="KWX77" s="60"/>
      <c r="KWY77" s="60"/>
      <c r="KWZ77" s="60"/>
      <c r="KXA77" s="60"/>
      <c r="KXB77" s="60"/>
      <c r="KXC77" s="60"/>
      <c r="KXD77" s="60"/>
      <c r="KXE77" s="60"/>
      <c r="KXF77" s="60"/>
      <c r="KXG77" s="60"/>
      <c r="KXH77" s="60"/>
      <c r="KXI77" s="60"/>
      <c r="KXJ77" s="60"/>
      <c r="KXK77" s="60"/>
      <c r="KXL77" s="60"/>
      <c r="KXM77" s="60"/>
      <c r="KXN77" s="60"/>
      <c r="KXO77" s="60"/>
      <c r="KXP77" s="60"/>
      <c r="KXQ77" s="60"/>
      <c r="KXR77" s="60"/>
      <c r="KXS77" s="60"/>
      <c r="KXT77" s="60"/>
      <c r="KXU77" s="60"/>
      <c r="KXV77" s="60"/>
      <c r="KXW77" s="60"/>
      <c r="KXX77" s="60"/>
      <c r="KXY77" s="60"/>
      <c r="KXZ77" s="60"/>
      <c r="KYA77" s="60"/>
      <c r="KYB77" s="60"/>
      <c r="KYC77" s="60"/>
      <c r="KYD77" s="60"/>
      <c r="KYE77" s="60"/>
      <c r="KYF77" s="60"/>
      <c r="KYG77" s="60"/>
      <c r="KYH77" s="60"/>
      <c r="KYI77" s="60"/>
      <c r="KYJ77" s="60"/>
      <c r="KYK77" s="60"/>
      <c r="KYL77" s="60"/>
      <c r="KYM77" s="60"/>
      <c r="KYN77" s="60"/>
      <c r="KYO77" s="60"/>
      <c r="KYP77" s="60"/>
      <c r="KYQ77" s="60"/>
      <c r="KYR77" s="60"/>
      <c r="KYS77" s="60"/>
      <c r="KYT77" s="60"/>
      <c r="KYU77" s="60"/>
      <c r="KYV77" s="60"/>
      <c r="KYW77" s="60"/>
      <c r="KYX77" s="60"/>
      <c r="KYY77" s="60"/>
      <c r="KYZ77" s="60"/>
      <c r="KZA77" s="60"/>
      <c r="KZB77" s="60"/>
      <c r="KZC77" s="60"/>
      <c r="KZD77" s="60"/>
      <c r="KZE77" s="60"/>
      <c r="KZF77" s="60"/>
      <c r="KZG77" s="60"/>
      <c r="KZH77" s="60"/>
      <c r="KZI77" s="60"/>
      <c r="KZJ77" s="60"/>
      <c r="KZK77" s="60"/>
      <c r="KZL77" s="60"/>
      <c r="KZM77" s="60"/>
      <c r="KZN77" s="60"/>
      <c r="KZO77" s="60"/>
      <c r="KZP77" s="60"/>
      <c r="KZQ77" s="60"/>
      <c r="KZR77" s="60"/>
      <c r="KZS77" s="60"/>
      <c r="KZT77" s="60"/>
      <c r="KZU77" s="60"/>
      <c r="KZV77" s="60"/>
      <c r="KZW77" s="60"/>
      <c r="KZX77" s="60"/>
      <c r="KZY77" s="60"/>
      <c r="KZZ77" s="60"/>
      <c r="LAA77" s="60"/>
      <c r="LAB77" s="60"/>
      <c r="LAC77" s="60"/>
      <c r="LAD77" s="60"/>
      <c r="LAE77" s="60"/>
      <c r="LAF77" s="60"/>
      <c r="LAG77" s="60"/>
      <c r="LAH77" s="60"/>
      <c r="LAI77" s="60"/>
      <c r="LAJ77" s="60"/>
      <c r="LAK77" s="60"/>
      <c r="LAL77" s="60"/>
      <c r="LAM77" s="60"/>
      <c r="LAN77" s="60"/>
      <c r="LAO77" s="60"/>
      <c r="LAP77" s="60"/>
      <c r="LAQ77" s="60"/>
      <c r="LAR77" s="60"/>
      <c r="LAS77" s="60"/>
      <c r="LAT77" s="60"/>
      <c r="LAU77" s="60"/>
      <c r="LAV77" s="60"/>
      <c r="LAW77" s="60"/>
      <c r="LAX77" s="60"/>
      <c r="LAY77" s="60"/>
      <c r="LAZ77" s="60"/>
      <c r="LBA77" s="60"/>
      <c r="LBB77" s="60"/>
      <c r="LBC77" s="60"/>
      <c r="LBD77" s="60"/>
      <c r="LBE77" s="60"/>
      <c r="LBF77" s="60"/>
      <c r="LBG77" s="60"/>
      <c r="LBH77" s="60"/>
      <c r="LBI77" s="60"/>
      <c r="LBJ77" s="60"/>
      <c r="LBK77" s="60"/>
      <c r="LBL77" s="60"/>
      <c r="LBM77" s="60"/>
      <c r="LBN77" s="60"/>
      <c r="LBO77" s="60"/>
      <c r="LBP77" s="60"/>
      <c r="LBQ77" s="60"/>
      <c r="LBR77" s="60"/>
      <c r="LBS77" s="60"/>
      <c r="LBT77" s="60"/>
      <c r="LBU77" s="60"/>
      <c r="LBV77" s="60"/>
      <c r="LBW77" s="60"/>
      <c r="LBX77" s="60"/>
      <c r="LBY77" s="60"/>
      <c r="LBZ77" s="60"/>
      <c r="LCA77" s="60"/>
      <c r="LCB77" s="60"/>
      <c r="LCC77" s="60"/>
      <c r="LCD77" s="60"/>
      <c r="LCE77" s="60"/>
      <c r="LCF77" s="60"/>
      <c r="LCG77" s="60"/>
      <c r="LCH77" s="60"/>
      <c r="LCI77" s="60"/>
      <c r="LCJ77" s="60"/>
      <c r="LCK77" s="60"/>
      <c r="LCL77" s="60"/>
      <c r="LCM77" s="60"/>
      <c r="LCN77" s="60"/>
      <c r="LCO77" s="60"/>
      <c r="LCP77" s="60"/>
      <c r="LCQ77" s="60"/>
      <c r="LCR77" s="60"/>
      <c r="LCS77" s="60"/>
      <c r="LCT77" s="60"/>
      <c r="LCU77" s="60"/>
      <c r="LCV77" s="60"/>
      <c r="LCW77" s="60"/>
      <c r="LCX77" s="60"/>
      <c r="LCY77" s="60"/>
      <c r="LCZ77" s="60"/>
      <c r="LDA77" s="60"/>
      <c r="LDB77" s="60"/>
      <c r="LDC77" s="60"/>
      <c r="LDD77" s="60"/>
      <c r="LDE77" s="60"/>
      <c r="LDF77" s="60"/>
      <c r="LDG77" s="60"/>
      <c r="LDH77" s="60"/>
      <c r="LDI77" s="60"/>
      <c r="LDJ77" s="60"/>
      <c r="LDK77" s="60"/>
      <c r="LDL77" s="60"/>
      <c r="LDM77" s="60"/>
      <c r="LDN77" s="60"/>
      <c r="LDO77" s="60"/>
      <c r="LDP77" s="60"/>
      <c r="LDQ77" s="60"/>
      <c r="LDR77" s="60"/>
      <c r="LDS77" s="60"/>
      <c r="LDT77" s="60"/>
      <c r="LDU77" s="60"/>
      <c r="LDV77" s="60"/>
      <c r="LDW77" s="60"/>
      <c r="LDX77" s="60"/>
      <c r="LDY77" s="60"/>
      <c r="LDZ77" s="60"/>
      <c r="LEA77" s="60"/>
      <c r="LEB77" s="60"/>
      <c r="LEC77" s="60"/>
      <c r="LED77" s="60"/>
      <c r="LEE77" s="60"/>
      <c r="LEF77" s="60"/>
      <c r="LEG77" s="60"/>
      <c r="LEH77" s="60"/>
      <c r="LEI77" s="60"/>
      <c r="LEJ77" s="60"/>
      <c r="LEK77" s="60"/>
      <c r="LEL77" s="60"/>
      <c r="LEM77" s="60"/>
      <c r="LEN77" s="60"/>
      <c r="LEO77" s="60"/>
      <c r="LEP77" s="60"/>
      <c r="LEQ77" s="60"/>
      <c r="LER77" s="60"/>
      <c r="LES77" s="60"/>
      <c r="LET77" s="60"/>
      <c r="LEU77" s="60"/>
      <c r="LEV77" s="60"/>
      <c r="LEW77" s="60"/>
      <c r="LEX77" s="60"/>
      <c r="LEY77" s="60"/>
      <c r="LEZ77" s="60"/>
      <c r="LFA77" s="60"/>
      <c r="LFB77" s="60"/>
      <c r="LFC77" s="60"/>
      <c r="LFD77" s="60"/>
      <c r="LFE77" s="60"/>
      <c r="LFF77" s="60"/>
      <c r="LFG77" s="60"/>
      <c r="LFH77" s="60"/>
      <c r="LFI77" s="60"/>
      <c r="LFJ77" s="60"/>
      <c r="LFK77" s="60"/>
      <c r="LFL77" s="60"/>
      <c r="LFM77" s="60"/>
      <c r="LFN77" s="60"/>
      <c r="LFO77" s="60"/>
      <c r="LFP77" s="60"/>
      <c r="LFQ77" s="60"/>
      <c r="LFR77" s="60"/>
      <c r="LFS77" s="60"/>
      <c r="LFT77" s="60"/>
      <c r="LFU77" s="60"/>
      <c r="LFV77" s="60"/>
      <c r="LFW77" s="60"/>
      <c r="LFX77" s="60"/>
      <c r="LFY77" s="60"/>
      <c r="LFZ77" s="60"/>
      <c r="LGA77" s="60"/>
      <c r="LGB77" s="60"/>
      <c r="LGC77" s="60"/>
      <c r="LGD77" s="60"/>
      <c r="LGE77" s="60"/>
      <c r="LGF77" s="60"/>
      <c r="LGG77" s="60"/>
      <c r="LGH77" s="60"/>
      <c r="LGI77" s="60"/>
      <c r="LGJ77" s="60"/>
      <c r="LGK77" s="60"/>
      <c r="LGL77" s="60"/>
      <c r="LGM77" s="60"/>
      <c r="LGN77" s="60"/>
      <c r="LGO77" s="60"/>
      <c r="LGP77" s="60"/>
      <c r="LGQ77" s="60"/>
      <c r="LGR77" s="60"/>
      <c r="LGS77" s="60"/>
      <c r="LGT77" s="60"/>
      <c r="LGU77" s="60"/>
      <c r="LGV77" s="60"/>
      <c r="LGW77" s="60"/>
      <c r="LGX77" s="60"/>
      <c r="LGY77" s="60"/>
      <c r="LGZ77" s="60"/>
      <c r="LHA77" s="60"/>
      <c r="LHB77" s="60"/>
      <c r="LHC77" s="60"/>
      <c r="LHD77" s="60"/>
      <c r="LHE77" s="60"/>
      <c r="LHF77" s="60"/>
      <c r="LHG77" s="60"/>
      <c r="LHH77" s="60"/>
      <c r="LHI77" s="60"/>
      <c r="LHJ77" s="60"/>
      <c r="LHK77" s="60"/>
      <c r="LHL77" s="60"/>
      <c r="LHM77" s="60"/>
      <c r="LHN77" s="60"/>
      <c r="LHO77" s="60"/>
      <c r="LHP77" s="60"/>
      <c r="LHQ77" s="60"/>
      <c r="LHR77" s="60"/>
      <c r="LHS77" s="60"/>
      <c r="LHT77" s="60"/>
      <c r="LHU77" s="60"/>
      <c r="LHV77" s="60"/>
      <c r="LHW77" s="60"/>
      <c r="LHX77" s="60"/>
      <c r="LHY77" s="60"/>
      <c r="LHZ77" s="60"/>
      <c r="LIA77" s="60"/>
      <c r="LIB77" s="60"/>
      <c r="LIC77" s="60"/>
      <c r="LID77" s="60"/>
      <c r="LIE77" s="60"/>
      <c r="LIF77" s="60"/>
      <c r="LIG77" s="60"/>
      <c r="LIH77" s="60"/>
      <c r="LII77" s="60"/>
      <c r="LIJ77" s="60"/>
      <c r="LIK77" s="60"/>
      <c r="LIL77" s="60"/>
      <c r="LIM77" s="60"/>
      <c r="LIN77" s="60"/>
      <c r="LIO77" s="60"/>
      <c r="LIP77" s="60"/>
      <c r="LIQ77" s="60"/>
      <c r="LIR77" s="60"/>
      <c r="LIS77" s="60"/>
      <c r="LIT77" s="60"/>
      <c r="LIU77" s="60"/>
      <c r="LIV77" s="60"/>
      <c r="LIW77" s="60"/>
      <c r="LIX77" s="60"/>
      <c r="LIY77" s="60"/>
      <c r="LIZ77" s="60"/>
      <c r="LJA77" s="60"/>
      <c r="LJB77" s="60"/>
      <c r="LJC77" s="60"/>
      <c r="LJD77" s="60"/>
      <c r="LJE77" s="60"/>
      <c r="LJF77" s="60"/>
      <c r="LJG77" s="60"/>
      <c r="LJH77" s="60"/>
      <c r="LJI77" s="60"/>
      <c r="LJJ77" s="60"/>
      <c r="LJK77" s="60"/>
      <c r="LJL77" s="60"/>
      <c r="LJM77" s="60"/>
      <c r="LJN77" s="60"/>
      <c r="LJO77" s="60"/>
      <c r="LJP77" s="60"/>
      <c r="LJQ77" s="60"/>
      <c r="LJR77" s="60"/>
      <c r="LJS77" s="60"/>
      <c r="LJT77" s="60"/>
      <c r="LJU77" s="60"/>
      <c r="LJV77" s="60"/>
      <c r="LJW77" s="60"/>
      <c r="LJX77" s="60"/>
      <c r="LJY77" s="60"/>
      <c r="LJZ77" s="60"/>
      <c r="LKA77" s="60"/>
      <c r="LKB77" s="60"/>
      <c r="LKC77" s="60"/>
      <c r="LKD77" s="60"/>
      <c r="LKE77" s="60"/>
      <c r="LKF77" s="60"/>
      <c r="LKG77" s="60"/>
      <c r="LKH77" s="60"/>
      <c r="LKI77" s="60"/>
      <c r="LKJ77" s="60"/>
      <c r="LKK77" s="60"/>
      <c r="LKL77" s="60"/>
      <c r="LKM77" s="60"/>
      <c r="LKN77" s="60"/>
      <c r="LKO77" s="60"/>
      <c r="LKP77" s="60"/>
      <c r="LKQ77" s="60"/>
      <c r="LKR77" s="60"/>
      <c r="LKS77" s="60"/>
      <c r="LKT77" s="60"/>
      <c r="LKU77" s="60"/>
      <c r="LKV77" s="60"/>
      <c r="LKW77" s="60"/>
      <c r="LKX77" s="60"/>
      <c r="LKY77" s="60"/>
      <c r="LKZ77" s="60"/>
      <c r="LLA77" s="60"/>
      <c r="LLB77" s="60"/>
      <c r="LLC77" s="60"/>
      <c r="LLD77" s="60"/>
      <c r="LLE77" s="60"/>
      <c r="LLF77" s="60"/>
      <c r="LLG77" s="60"/>
      <c r="LLH77" s="60"/>
      <c r="LLI77" s="60"/>
      <c r="LLJ77" s="60"/>
      <c r="LLK77" s="60"/>
      <c r="LLL77" s="60"/>
      <c r="LLM77" s="60"/>
      <c r="LLN77" s="60"/>
      <c r="LLO77" s="60"/>
      <c r="LLP77" s="60"/>
      <c r="LLQ77" s="60"/>
      <c r="LLR77" s="60"/>
      <c r="LLS77" s="60"/>
      <c r="LLT77" s="60"/>
      <c r="LLU77" s="60"/>
      <c r="LLV77" s="60"/>
      <c r="LLW77" s="60"/>
      <c r="LLX77" s="60"/>
      <c r="LLY77" s="60"/>
      <c r="LLZ77" s="60"/>
      <c r="LMA77" s="60"/>
      <c r="LMB77" s="60"/>
      <c r="LMC77" s="60"/>
      <c r="LMD77" s="60"/>
      <c r="LME77" s="60"/>
      <c r="LMF77" s="60"/>
      <c r="LMG77" s="60"/>
      <c r="LMH77" s="60"/>
      <c r="LMI77" s="60"/>
      <c r="LMJ77" s="60"/>
      <c r="LMK77" s="60"/>
      <c r="LML77" s="60"/>
      <c r="LMM77" s="60"/>
      <c r="LMN77" s="60"/>
      <c r="LMO77" s="60"/>
      <c r="LMP77" s="60"/>
      <c r="LMQ77" s="60"/>
      <c r="LMR77" s="60"/>
      <c r="LMS77" s="60"/>
      <c r="LMT77" s="60"/>
      <c r="LMU77" s="60"/>
      <c r="LMV77" s="60"/>
      <c r="LMW77" s="60"/>
      <c r="LMX77" s="60"/>
      <c r="LMY77" s="60"/>
      <c r="LMZ77" s="60"/>
      <c r="LNA77" s="60"/>
      <c r="LNB77" s="60"/>
      <c r="LNC77" s="60"/>
      <c r="LND77" s="60"/>
      <c r="LNE77" s="60"/>
      <c r="LNF77" s="60"/>
      <c r="LNG77" s="60"/>
      <c r="LNH77" s="60"/>
      <c r="LNI77" s="60"/>
      <c r="LNJ77" s="60"/>
      <c r="LNK77" s="60"/>
      <c r="LNL77" s="60"/>
      <c r="LNM77" s="60"/>
      <c r="LNN77" s="60"/>
      <c r="LNO77" s="60"/>
      <c r="LNP77" s="60"/>
      <c r="LNQ77" s="60"/>
      <c r="LNR77" s="60"/>
      <c r="LNS77" s="60"/>
      <c r="LNT77" s="60"/>
      <c r="LNU77" s="60"/>
      <c r="LNV77" s="60"/>
      <c r="LNW77" s="60"/>
      <c r="LNX77" s="60"/>
      <c r="LNY77" s="60"/>
      <c r="LNZ77" s="60"/>
      <c r="LOA77" s="60"/>
      <c r="LOB77" s="60"/>
      <c r="LOC77" s="60"/>
      <c r="LOD77" s="60"/>
      <c r="LOE77" s="60"/>
      <c r="LOF77" s="60"/>
      <c r="LOG77" s="60"/>
      <c r="LOH77" s="60"/>
      <c r="LOI77" s="60"/>
      <c r="LOJ77" s="60"/>
      <c r="LOK77" s="60"/>
      <c r="LOL77" s="60"/>
      <c r="LOM77" s="60"/>
      <c r="LON77" s="60"/>
      <c r="LOO77" s="60"/>
      <c r="LOP77" s="60"/>
      <c r="LOQ77" s="60"/>
      <c r="LOR77" s="60"/>
      <c r="LOS77" s="60"/>
      <c r="LOT77" s="60"/>
      <c r="LOU77" s="60"/>
      <c r="LOV77" s="60"/>
      <c r="LOW77" s="60"/>
      <c r="LOX77" s="60"/>
      <c r="LOY77" s="60"/>
      <c r="LOZ77" s="60"/>
      <c r="LPA77" s="60"/>
      <c r="LPB77" s="60"/>
      <c r="LPC77" s="60"/>
      <c r="LPD77" s="60"/>
      <c r="LPE77" s="60"/>
      <c r="LPF77" s="60"/>
      <c r="LPG77" s="60"/>
      <c r="LPH77" s="60"/>
      <c r="LPI77" s="60"/>
      <c r="LPJ77" s="60"/>
      <c r="LPK77" s="60"/>
      <c r="LPL77" s="60"/>
      <c r="LPM77" s="60"/>
      <c r="LPN77" s="60"/>
      <c r="LPO77" s="60"/>
      <c r="LPP77" s="60"/>
      <c r="LPQ77" s="60"/>
      <c r="LPR77" s="60"/>
      <c r="LPS77" s="60"/>
      <c r="LPT77" s="60"/>
      <c r="LPU77" s="60"/>
      <c r="LPV77" s="60"/>
      <c r="LPW77" s="60"/>
      <c r="LPX77" s="60"/>
      <c r="LPY77" s="60"/>
      <c r="LPZ77" s="60"/>
      <c r="LQA77" s="60"/>
      <c r="LQB77" s="60"/>
      <c r="LQC77" s="60"/>
      <c r="LQD77" s="60"/>
      <c r="LQE77" s="60"/>
      <c r="LQF77" s="60"/>
      <c r="LQG77" s="60"/>
      <c r="LQH77" s="60"/>
      <c r="LQI77" s="60"/>
      <c r="LQJ77" s="60"/>
      <c r="LQK77" s="60"/>
      <c r="LQL77" s="60"/>
      <c r="LQM77" s="60"/>
      <c r="LQN77" s="60"/>
      <c r="LQO77" s="60"/>
      <c r="LQP77" s="60"/>
      <c r="LQQ77" s="60"/>
      <c r="LQR77" s="60"/>
      <c r="LQS77" s="60"/>
      <c r="LQT77" s="60"/>
      <c r="LQU77" s="60"/>
      <c r="LQV77" s="60"/>
      <c r="LQW77" s="60"/>
      <c r="LQX77" s="60"/>
      <c r="LQY77" s="60"/>
      <c r="LQZ77" s="60"/>
      <c r="LRA77" s="60"/>
      <c r="LRB77" s="60"/>
      <c r="LRC77" s="60"/>
      <c r="LRD77" s="60"/>
      <c r="LRE77" s="60"/>
      <c r="LRF77" s="60"/>
      <c r="LRG77" s="60"/>
      <c r="LRH77" s="60"/>
      <c r="LRI77" s="60"/>
      <c r="LRJ77" s="60"/>
      <c r="LRK77" s="60"/>
      <c r="LRL77" s="60"/>
      <c r="LRM77" s="60"/>
      <c r="LRN77" s="60"/>
      <c r="LRO77" s="60"/>
      <c r="LRP77" s="60"/>
      <c r="LRQ77" s="60"/>
      <c r="LRR77" s="60"/>
      <c r="LRS77" s="60"/>
      <c r="LRT77" s="60"/>
      <c r="LRU77" s="60"/>
      <c r="LRV77" s="60"/>
      <c r="LRW77" s="60"/>
      <c r="LRX77" s="60"/>
      <c r="LRY77" s="60"/>
      <c r="LRZ77" s="60"/>
      <c r="LSA77" s="60"/>
      <c r="LSB77" s="60"/>
      <c r="LSC77" s="60"/>
      <c r="LSD77" s="60"/>
      <c r="LSE77" s="60"/>
      <c r="LSF77" s="60"/>
      <c r="LSG77" s="60"/>
      <c r="LSH77" s="60"/>
      <c r="LSI77" s="60"/>
      <c r="LSJ77" s="60"/>
      <c r="LSK77" s="60"/>
      <c r="LSL77" s="60"/>
      <c r="LSM77" s="60"/>
      <c r="LSN77" s="60"/>
      <c r="LSO77" s="60"/>
      <c r="LSP77" s="60"/>
      <c r="LSQ77" s="60"/>
      <c r="LSR77" s="60"/>
      <c r="LSS77" s="60"/>
      <c r="LST77" s="60"/>
      <c r="LSU77" s="60"/>
      <c r="LSV77" s="60"/>
      <c r="LSW77" s="60"/>
      <c r="LSX77" s="60"/>
      <c r="LSY77" s="60"/>
      <c r="LSZ77" s="60"/>
      <c r="LTA77" s="60"/>
      <c r="LTB77" s="60"/>
      <c r="LTC77" s="60"/>
      <c r="LTD77" s="60"/>
      <c r="LTE77" s="60"/>
      <c r="LTF77" s="60"/>
      <c r="LTG77" s="60"/>
      <c r="LTH77" s="60"/>
      <c r="LTI77" s="60"/>
      <c r="LTJ77" s="60"/>
      <c r="LTK77" s="60"/>
      <c r="LTL77" s="60"/>
      <c r="LTM77" s="60"/>
      <c r="LTN77" s="60"/>
      <c r="LTO77" s="60"/>
      <c r="LTP77" s="60"/>
      <c r="LTQ77" s="60"/>
      <c r="LTR77" s="60"/>
      <c r="LTS77" s="60"/>
      <c r="LTT77" s="60"/>
      <c r="LTU77" s="60"/>
      <c r="LTV77" s="60"/>
      <c r="LTW77" s="60"/>
      <c r="LTX77" s="60"/>
      <c r="LTY77" s="60"/>
      <c r="LTZ77" s="60"/>
      <c r="LUA77" s="60"/>
      <c r="LUB77" s="60"/>
      <c r="LUC77" s="60"/>
      <c r="LUD77" s="60"/>
      <c r="LUE77" s="60"/>
      <c r="LUF77" s="60"/>
      <c r="LUG77" s="60"/>
      <c r="LUH77" s="60"/>
      <c r="LUI77" s="60"/>
      <c r="LUJ77" s="60"/>
      <c r="LUK77" s="60"/>
      <c r="LUL77" s="60"/>
      <c r="LUM77" s="60"/>
      <c r="LUN77" s="60"/>
      <c r="LUO77" s="60"/>
      <c r="LUP77" s="60"/>
      <c r="LUQ77" s="60"/>
      <c r="LUR77" s="60"/>
      <c r="LUS77" s="60"/>
      <c r="LUT77" s="60"/>
      <c r="LUU77" s="60"/>
      <c r="LUV77" s="60"/>
      <c r="LUW77" s="60"/>
      <c r="LUX77" s="60"/>
      <c r="LUY77" s="60"/>
      <c r="LUZ77" s="60"/>
      <c r="LVA77" s="60"/>
      <c r="LVB77" s="60"/>
      <c r="LVC77" s="60"/>
      <c r="LVD77" s="60"/>
      <c r="LVE77" s="60"/>
      <c r="LVF77" s="60"/>
      <c r="LVG77" s="60"/>
      <c r="LVH77" s="60"/>
      <c r="LVI77" s="60"/>
      <c r="LVJ77" s="60"/>
      <c r="LVK77" s="60"/>
      <c r="LVL77" s="60"/>
      <c r="LVM77" s="60"/>
      <c r="LVN77" s="60"/>
      <c r="LVO77" s="60"/>
      <c r="LVP77" s="60"/>
      <c r="LVQ77" s="60"/>
      <c r="LVR77" s="60"/>
      <c r="LVS77" s="60"/>
      <c r="LVT77" s="60"/>
      <c r="LVU77" s="60"/>
      <c r="LVV77" s="60"/>
      <c r="LVW77" s="60"/>
      <c r="LVX77" s="60"/>
      <c r="LVY77" s="60"/>
      <c r="LVZ77" s="60"/>
      <c r="LWA77" s="60"/>
      <c r="LWB77" s="60"/>
      <c r="LWC77" s="60"/>
      <c r="LWD77" s="60"/>
      <c r="LWE77" s="60"/>
      <c r="LWF77" s="60"/>
      <c r="LWG77" s="60"/>
      <c r="LWH77" s="60"/>
      <c r="LWI77" s="60"/>
      <c r="LWJ77" s="60"/>
      <c r="LWK77" s="60"/>
      <c r="LWL77" s="60"/>
      <c r="LWM77" s="60"/>
      <c r="LWN77" s="60"/>
      <c r="LWO77" s="60"/>
      <c r="LWP77" s="60"/>
      <c r="LWQ77" s="60"/>
      <c r="LWR77" s="60"/>
      <c r="LWS77" s="60"/>
      <c r="LWT77" s="60"/>
      <c r="LWU77" s="60"/>
      <c r="LWV77" s="60"/>
      <c r="LWW77" s="60"/>
      <c r="LWX77" s="60"/>
      <c r="LWY77" s="60"/>
      <c r="LWZ77" s="60"/>
      <c r="LXA77" s="60"/>
      <c r="LXB77" s="60"/>
      <c r="LXC77" s="60"/>
      <c r="LXD77" s="60"/>
      <c r="LXE77" s="60"/>
      <c r="LXF77" s="60"/>
      <c r="LXG77" s="60"/>
      <c r="LXH77" s="60"/>
      <c r="LXI77" s="60"/>
      <c r="LXJ77" s="60"/>
      <c r="LXK77" s="60"/>
      <c r="LXL77" s="60"/>
      <c r="LXM77" s="60"/>
      <c r="LXN77" s="60"/>
      <c r="LXO77" s="60"/>
      <c r="LXP77" s="60"/>
      <c r="LXQ77" s="60"/>
      <c r="LXR77" s="60"/>
      <c r="LXS77" s="60"/>
      <c r="LXT77" s="60"/>
      <c r="LXU77" s="60"/>
      <c r="LXV77" s="60"/>
      <c r="LXW77" s="60"/>
      <c r="LXX77" s="60"/>
      <c r="LXY77" s="60"/>
      <c r="LXZ77" s="60"/>
      <c r="LYA77" s="60"/>
      <c r="LYB77" s="60"/>
      <c r="LYC77" s="60"/>
      <c r="LYD77" s="60"/>
      <c r="LYE77" s="60"/>
      <c r="LYF77" s="60"/>
      <c r="LYG77" s="60"/>
      <c r="LYH77" s="60"/>
      <c r="LYI77" s="60"/>
      <c r="LYJ77" s="60"/>
      <c r="LYK77" s="60"/>
      <c r="LYL77" s="60"/>
      <c r="LYM77" s="60"/>
      <c r="LYN77" s="60"/>
      <c r="LYO77" s="60"/>
      <c r="LYP77" s="60"/>
      <c r="LYQ77" s="60"/>
      <c r="LYR77" s="60"/>
      <c r="LYS77" s="60"/>
      <c r="LYT77" s="60"/>
      <c r="LYU77" s="60"/>
      <c r="LYV77" s="60"/>
      <c r="LYW77" s="60"/>
      <c r="LYX77" s="60"/>
      <c r="LYY77" s="60"/>
      <c r="LYZ77" s="60"/>
      <c r="LZA77" s="60"/>
      <c r="LZB77" s="60"/>
      <c r="LZC77" s="60"/>
      <c r="LZD77" s="60"/>
      <c r="LZE77" s="60"/>
      <c r="LZF77" s="60"/>
      <c r="LZG77" s="60"/>
      <c r="LZH77" s="60"/>
      <c r="LZI77" s="60"/>
      <c r="LZJ77" s="60"/>
      <c r="LZK77" s="60"/>
      <c r="LZL77" s="60"/>
      <c r="LZM77" s="60"/>
      <c r="LZN77" s="60"/>
      <c r="LZO77" s="60"/>
      <c r="LZP77" s="60"/>
      <c r="LZQ77" s="60"/>
      <c r="LZR77" s="60"/>
      <c r="LZS77" s="60"/>
      <c r="LZT77" s="60"/>
      <c r="LZU77" s="60"/>
      <c r="LZV77" s="60"/>
      <c r="LZW77" s="60"/>
      <c r="LZX77" s="60"/>
      <c r="LZY77" s="60"/>
      <c r="LZZ77" s="60"/>
      <c r="MAA77" s="60"/>
      <c r="MAB77" s="60"/>
      <c r="MAC77" s="60"/>
      <c r="MAD77" s="60"/>
      <c r="MAE77" s="60"/>
      <c r="MAF77" s="60"/>
      <c r="MAG77" s="60"/>
      <c r="MAH77" s="60"/>
      <c r="MAI77" s="60"/>
      <c r="MAJ77" s="60"/>
      <c r="MAK77" s="60"/>
      <c r="MAL77" s="60"/>
      <c r="MAM77" s="60"/>
      <c r="MAN77" s="60"/>
      <c r="MAO77" s="60"/>
      <c r="MAP77" s="60"/>
      <c r="MAQ77" s="60"/>
      <c r="MAR77" s="60"/>
      <c r="MAS77" s="60"/>
      <c r="MAT77" s="60"/>
      <c r="MAU77" s="60"/>
      <c r="MAV77" s="60"/>
      <c r="MAW77" s="60"/>
      <c r="MAX77" s="60"/>
      <c r="MAY77" s="60"/>
      <c r="MAZ77" s="60"/>
      <c r="MBA77" s="60"/>
      <c r="MBB77" s="60"/>
      <c r="MBC77" s="60"/>
      <c r="MBD77" s="60"/>
      <c r="MBE77" s="60"/>
      <c r="MBF77" s="60"/>
      <c r="MBG77" s="60"/>
      <c r="MBH77" s="60"/>
      <c r="MBI77" s="60"/>
      <c r="MBJ77" s="60"/>
      <c r="MBK77" s="60"/>
      <c r="MBL77" s="60"/>
      <c r="MBM77" s="60"/>
      <c r="MBN77" s="60"/>
      <c r="MBO77" s="60"/>
      <c r="MBP77" s="60"/>
      <c r="MBQ77" s="60"/>
      <c r="MBR77" s="60"/>
      <c r="MBS77" s="60"/>
      <c r="MBT77" s="60"/>
      <c r="MBU77" s="60"/>
      <c r="MBV77" s="60"/>
      <c r="MBW77" s="60"/>
      <c r="MBX77" s="60"/>
      <c r="MBY77" s="60"/>
      <c r="MBZ77" s="60"/>
      <c r="MCA77" s="60"/>
      <c r="MCB77" s="60"/>
      <c r="MCC77" s="60"/>
      <c r="MCD77" s="60"/>
      <c r="MCE77" s="60"/>
      <c r="MCF77" s="60"/>
      <c r="MCG77" s="60"/>
      <c r="MCH77" s="60"/>
      <c r="MCI77" s="60"/>
      <c r="MCJ77" s="60"/>
      <c r="MCK77" s="60"/>
      <c r="MCL77" s="60"/>
      <c r="MCM77" s="60"/>
      <c r="MCN77" s="60"/>
      <c r="MCO77" s="60"/>
      <c r="MCP77" s="60"/>
      <c r="MCQ77" s="60"/>
      <c r="MCR77" s="60"/>
      <c r="MCS77" s="60"/>
      <c r="MCT77" s="60"/>
      <c r="MCU77" s="60"/>
      <c r="MCV77" s="60"/>
      <c r="MCW77" s="60"/>
      <c r="MCX77" s="60"/>
      <c r="MCY77" s="60"/>
      <c r="MCZ77" s="60"/>
      <c r="MDA77" s="60"/>
      <c r="MDB77" s="60"/>
      <c r="MDC77" s="60"/>
      <c r="MDD77" s="60"/>
      <c r="MDE77" s="60"/>
      <c r="MDF77" s="60"/>
      <c r="MDG77" s="60"/>
      <c r="MDH77" s="60"/>
      <c r="MDI77" s="60"/>
      <c r="MDJ77" s="60"/>
      <c r="MDK77" s="60"/>
      <c r="MDL77" s="60"/>
      <c r="MDM77" s="60"/>
      <c r="MDN77" s="60"/>
      <c r="MDO77" s="60"/>
      <c r="MDP77" s="60"/>
      <c r="MDQ77" s="60"/>
      <c r="MDR77" s="60"/>
      <c r="MDS77" s="60"/>
      <c r="MDT77" s="60"/>
      <c r="MDU77" s="60"/>
      <c r="MDV77" s="60"/>
      <c r="MDW77" s="60"/>
      <c r="MDX77" s="60"/>
      <c r="MDY77" s="60"/>
      <c r="MDZ77" s="60"/>
      <c r="MEA77" s="60"/>
      <c r="MEB77" s="60"/>
      <c r="MEC77" s="60"/>
      <c r="MED77" s="60"/>
      <c r="MEE77" s="60"/>
      <c r="MEF77" s="60"/>
      <c r="MEG77" s="60"/>
      <c r="MEH77" s="60"/>
      <c r="MEI77" s="60"/>
      <c r="MEJ77" s="60"/>
      <c r="MEK77" s="60"/>
      <c r="MEL77" s="60"/>
      <c r="MEM77" s="60"/>
      <c r="MEN77" s="60"/>
      <c r="MEO77" s="60"/>
      <c r="MEP77" s="60"/>
      <c r="MEQ77" s="60"/>
      <c r="MER77" s="60"/>
      <c r="MES77" s="60"/>
      <c r="MET77" s="60"/>
      <c r="MEU77" s="60"/>
      <c r="MEV77" s="60"/>
      <c r="MEW77" s="60"/>
      <c r="MEX77" s="60"/>
      <c r="MEY77" s="60"/>
      <c r="MEZ77" s="60"/>
      <c r="MFA77" s="60"/>
      <c r="MFB77" s="60"/>
      <c r="MFC77" s="60"/>
      <c r="MFD77" s="60"/>
      <c r="MFE77" s="60"/>
      <c r="MFF77" s="60"/>
      <c r="MFG77" s="60"/>
      <c r="MFH77" s="60"/>
      <c r="MFI77" s="60"/>
      <c r="MFJ77" s="60"/>
      <c r="MFK77" s="60"/>
      <c r="MFL77" s="60"/>
      <c r="MFM77" s="60"/>
      <c r="MFN77" s="60"/>
      <c r="MFO77" s="60"/>
      <c r="MFP77" s="60"/>
      <c r="MFQ77" s="60"/>
      <c r="MFR77" s="60"/>
      <c r="MFS77" s="60"/>
      <c r="MFT77" s="60"/>
      <c r="MFU77" s="60"/>
      <c r="MFV77" s="60"/>
      <c r="MFW77" s="60"/>
      <c r="MFX77" s="60"/>
      <c r="MFY77" s="60"/>
      <c r="MFZ77" s="60"/>
      <c r="MGA77" s="60"/>
      <c r="MGB77" s="60"/>
      <c r="MGC77" s="60"/>
      <c r="MGD77" s="60"/>
      <c r="MGE77" s="60"/>
      <c r="MGF77" s="60"/>
      <c r="MGG77" s="60"/>
      <c r="MGH77" s="60"/>
      <c r="MGI77" s="60"/>
      <c r="MGJ77" s="60"/>
      <c r="MGK77" s="60"/>
      <c r="MGL77" s="60"/>
      <c r="MGM77" s="60"/>
      <c r="MGN77" s="60"/>
      <c r="MGO77" s="60"/>
      <c r="MGP77" s="60"/>
      <c r="MGQ77" s="60"/>
      <c r="MGR77" s="60"/>
      <c r="MGS77" s="60"/>
      <c r="MGT77" s="60"/>
      <c r="MGU77" s="60"/>
      <c r="MGV77" s="60"/>
      <c r="MGW77" s="60"/>
      <c r="MGX77" s="60"/>
      <c r="MGY77" s="60"/>
      <c r="MGZ77" s="60"/>
      <c r="MHA77" s="60"/>
      <c r="MHB77" s="60"/>
      <c r="MHC77" s="60"/>
      <c r="MHD77" s="60"/>
      <c r="MHE77" s="60"/>
      <c r="MHF77" s="60"/>
      <c r="MHG77" s="60"/>
      <c r="MHH77" s="60"/>
      <c r="MHI77" s="60"/>
      <c r="MHJ77" s="60"/>
      <c r="MHK77" s="60"/>
      <c r="MHL77" s="60"/>
      <c r="MHM77" s="60"/>
      <c r="MHN77" s="60"/>
      <c r="MHO77" s="60"/>
      <c r="MHP77" s="60"/>
      <c r="MHQ77" s="60"/>
      <c r="MHR77" s="60"/>
      <c r="MHS77" s="60"/>
      <c r="MHT77" s="60"/>
      <c r="MHU77" s="60"/>
      <c r="MHV77" s="60"/>
      <c r="MHW77" s="60"/>
      <c r="MHX77" s="60"/>
      <c r="MHY77" s="60"/>
      <c r="MHZ77" s="60"/>
      <c r="MIA77" s="60"/>
      <c r="MIB77" s="60"/>
      <c r="MIC77" s="60"/>
      <c r="MID77" s="60"/>
      <c r="MIE77" s="60"/>
      <c r="MIF77" s="60"/>
      <c r="MIG77" s="60"/>
      <c r="MIH77" s="60"/>
      <c r="MII77" s="60"/>
      <c r="MIJ77" s="60"/>
      <c r="MIK77" s="60"/>
      <c r="MIL77" s="60"/>
      <c r="MIM77" s="60"/>
      <c r="MIN77" s="60"/>
      <c r="MIO77" s="60"/>
      <c r="MIP77" s="60"/>
      <c r="MIQ77" s="60"/>
      <c r="MIR77" s="60"/>
      <c r="MIS77" s="60"/>
      <c r="MIT77" s="60"/>
      <c r="MIU77" s="60"/>
      <c r="MIV77" s="60"/>
      <c r="MIW77" s="60"/>
      <c r="MIX77" s="60"/>
      <c r="MIY77" s="60"/>
      <c r="MIZ77" s="60"/>
      <c r="MJA77" s="60"/>
      <c r="MJB77" s="60"/>
      <c r="MJC77" s="60"/>
      <c r="MJD77" s="60"/>
      <c r="MJE77" s="60"/>
      <c r="MJF77" s="60"/>
      <c r="MJG77" s="60"/>
      <c r="MJH77" s="60"/>
      <c r="MJI77" s="60"/>
      <c r="MJJ77" s="60"/>
      <c r="MJK77" s="60"/>
      <c r="MJL77" s="60"/>
      <c r="MJM77" s="60"/>
      <c r="MJN77" s="60"/>
      <c r="MJO77" s="60"/>
      <c r="MJP77" s="60"/>
      <c r="MJQ77" s="60"/>
      <c r="MJR77" s="60"/>
      <c r="MJS77" s="60"/>
      <c r="MJT77" s="60"/>
      <c r="MJU77" s="60"/>
      <c r="MJV77" s="60"/>
      <c r="MJW77" s="60"/>
      <c r="MJX77" s="60"/>
      <c r="MJY77" s="60"/>
      <c r="MJZ77" s="60"/>
      <c r="MKA77" s="60"/>
      <c r="MKB77" s="60"/>
      <c r="MKC77" s="60"/>
      <c r="MKD77" s="60"/>
      <c r="MKE77" s="60"/>
      <c r="MKF77" s="60"/>
      <c r="MKG77" s="60"/>
      <c r="MKH77" s="60"/>
      <c r="MKI77" s="60"/>
      <c r="MKJ77" s="60"/>
      <c r="MKK77" s="60"/>
      <c r="MKL77" s="60"/>
      <c r="MKM77" s="60"/>
      <c r="MKN77" s="60"/>
      <c r="MKO77" s="60"/>
      <c r="MKP77" s="60"/>
      <c r="MKQ77" s="60"/>
      <c r="MKR77" s="60"/>
      <c r="MKS77" s="60"/>
      <c r="MKT77" s="60"/>
      <c r="MKU77" s="60"/>
      <c r="MKV77" s="60"/>
      <c r="MKW77" s="60"/>
      <c r="MKX77" s="60"/>
      <c r="MKY77" s="60"/>
      <c r="MKZ77" s="60"/>
      <c r="MLA77" s="60"/>
      <c r="MLB77" s="60"/>
      <c r="MLC77" s="60"/>
      <c r="MLD77" s="60"/>
      <c r="MLE77" s="60"/>
      <c r="MLF77" s="60"/>
      <c r="MLG77" s="60"/>
      <c r="MLH77" s="60"/>
      <c r="MLI77" s="60"/>
      <c r="MLJ77" s="60"/>
      <c r="MLK77" s="60"/>
      <c r="MLL77" s="60"/>
      <c r="MLM77" s="60"/>
      <c r="MLN77" s="60"/>
      <c r="MLO77" s="60"/>
      <c r="MLP77" s="60"/>
      <c r="MLQ77" s="60"/>
      <c r="MLR77" s="60"/>
      <c r="MLS77" s="60"/>
      <c r="MLT77" s="60"/>
      <c r="MLU77" s="60"/>
      <c r="MLV77" s="60"/>
      <c r="MLW77" s="60"/>
      <c r="MLX77" s="60"/>
      <c r="MLY77" s="60"/>
      <c r="MLZ77" s="60"/>
      <c r="MMA77" s="60"/>
      <c r="MMB77" s="60"/>
      <c r="MMC77" s="60"/>
      <c r="MMD77" s="60"/>
      <c r="MME77" s="60"/>
      <c r="MMF77" s="60"/>
      <c r="MMG77" s="60"/>
      <c r="MMH77" s="60"/>
      <c r="MMI77" s="60"/>
      <c r="MMJ77" s="60"/>
      <c r="MMK77" s="60"/>
      <c r="MML77" s="60"/>
      <c r="MMM77" s="60"/>
      <c r="MMN77" s="60"/>
      <c r="MMO77" s="60"/>
      <c r="MMP77" s="60"/>
      <c r="MMQ77" s="60"/>
      <c r="MMR77" s="60"/>
      <c r="MMS77" s="60"/>
      <c r="MMT77" s="60"/>
      <c r="MMU77" s="60"/>
      <c r="MMV77" s="60"/>
      <c r="MMW77" s="60"/>
      <c r="MMX77" s="60"/>
      <c r="MMY77" s="60"/>
      <c r="MMZ77" s="60"/>
      <c r="MNA77" s="60"/>
      <c r="MNB77" s="60"/>
      <c r="MNC77" s="60"/>
      <c r="MND77" s="60"/>
      <c r="MNE77" s="60"/>
      <c r="MNF77" s="60"/>
      <c r="MNG77" s="60"/>
      <c r="MNH77" s="60"/>
      <c r="MNI77" s="60"/>
      <c r="MNJ77" s="60"/>
      <c r="MNK77" s="60"/>
      <c r="MNL77" s="60"/>
      <c r="MNM77" s="60"/>
      <c r="MNN77" s="60"/>
      <c r="MNO77" s="60"/>
      <c r="MNP77" s="60"/>
      <c r="MNQ77" s="60"/>
      <c r="MNR77" s="60"/>
      <c r="MNS77" s="60"/>
      <c r="MNT77" s="60"/>
      <c r="MNU77" s="60"/>
      <c r="MNV77" s="60"/>
      <c r="MNW77" s="60"/>
      <c r="MNX77" s="60"/>
      <c r="MNY77" s="60"/>
      <c r="MNZ77" s="60"/>
      <c r="MOA77" s="60"/>
      <c r="MOB77" s="60"/>
      <c r="MOC77" s="60"/>
      <c r="MOD77" s="60"/>
      <c r="MOE77" s="60"/>
      <c r="MOF77" s="60"/>
      <c r="MOG77" s="60"/>
      <c r="MOH77" s="60"/>
      <c r="MOI77" s="60"/>
      <c r="MOJ77" s="60"/>
      <c r="MOK77" s="60"/>
      <c r="MOL77" s="60"/>
      <c r="MOM77" s="60"/>
      <c r="MON77" s="60"/>
      <c r="MOO77" s="60"/>
      <c r="MOP77" s="60"/>
      <c r="MOQ77" s="60"/>
      <c r="MOR77" s="60"/>
      <c r="MOS77" s="60"/>
      <c r="MOT77" s="60"/>
      <c r="MOU77" s="60"/>
      <c r="MOV77" s="60"/>
      <c r="MOW77" s="60"/>
      <c r="MOX77" s="60"/>
      <c r="MOY77" s="60"/>
      <c r="MOZ77" s="60"/>
      <c r="MPA77" s="60"/>
      <c r="MPB77" s="60"/>
      <c r="MPC77" s="60"/>
      <c r="MPD77" s="60"/>
      <c r="MPE77" s="60"/>
      <c r="MPF77" s="60"/>
      <c r="MPG77" s="60"/>
      <c r="MPH77" s="60"/>
      <c r="MPI77" s="60"/>
      <c r="MPJ77" s="60"/>
      <c r="MPK77" s="60"/>
      <c r="MPL77" s="60"/>
      <c r="MPM77" s="60"/>
      <c r="MPN77" s="60"/>
      <c r="MPO77" s="60"/>
      <c r="MPP77" s="60"/>
      <c r="MPQ77" s="60"/>
      <c r="MPR77" s="60"/>
      <c r="MPS77" s="60"/>
      <c r="MPT77" s="60"/>
      <c r="MPU77" s="60"/>
      <c r="MPV77" s="60"/>
      <c r="MPW77" s="60"/>
      <c r="MPX77" s="60"/>
      <c r="MPY77" s="60"/>
      <c r="MPZ77" s="60"/>
      <c r="MQA77" s="60"/>
      <c r="MQB77" s="60"/>
      <c r="MQC77" s="60"/>
      <c r="MQD77" s="60"/>
      <c r="MQE77" s="60"/>
      <c r="MQF77" s="60"/>
      <c r="MQG77" s="60"/>
      <c r="MQH77" s="60"/>
      <c r="MQI77" s="60"/>
      <c r="MQJ77" s="60"/>
      <c r="MQK77" s="60"/>
      <c r="MQL77" s="60"/>
      <c r="MQM77" s="60"/>
      <c r="MQN77" s="60"/>
      <c r="MQO77" s="60"/>
      <c r="MQP77" s="60"/>
      <c r="MQQ77" s="60"/>
      <c r="MQR77" s="60"/>
      <c r="MQS77" s="60"/>
      <c r="MQT77" s="60"/>
      <c r="MQU77" s="60"/>
      <c r="MQV77" s="60"/>
      <c r="MQW77" s="60"/>
      <c r="MQX77" s="60"/>
      <c r="MQY77" s="60"/>
      <c r="MQZ77" s="60"/>
      <c r="MRA77" s="60"/>
      <c r="MRB77" s="60"/>
      <c r="MRC77" s="60"/>
      <c r="MRD77" s="60"/>
      <c r="MRE77" s="60"/>
      <c r="MRF77" s="60"/>
      <c r="MRG77" s="60"/>
      <c r="MRH77" s="60"/>
      <c r="MRI77" s="60"/>
      <c r="MRJ77" s="60"/>
      <c r="MRK77" s="60"/>
      <c r="MRL77" s="60"/>
      <c r="MRM77" s="60"/>
      <c r="MRN77" s="60"/>
      <c r="MRO77" s="60"/>
      <c r="MRP77" s="60"/>
      <c r="MRQ77" s="60"/>
      <c r="MRR77" s="60"/>
      <c r="MRS77" s="60"/>
      <c r="MRT77" s="60"/>
      <c r="MRU77" s="60"/>
      <c r="MRV77" s="60"/>
      <c r="MRW77" s="60"/>
      <c r="MRX77" s="60"/>
      <c r="MRY77" s="60"/>
      <c r="MRZ77" s="60"/>
      <c r="MSA77" s="60"/>
      <c r="MSB77" s="60"/>
      <c r="MSC77" s="60"/>
      <c r="MSD77" s="60"/>
      <c r="MSE77" s="60"/>
      <c r="MSF77" s="60"/>
      <c r="MSG77" s="60"/>
      <c r="MSH77" s="60"/>
      <c r="MSI77" s="60"/>
      <c r="MSJ77" s="60"/>
      <c r="MSK77" s="60"/>
      <c r="MSL77" s="60"/>
      <c r="MSM77" s="60"/>
      <c r="MSN77" s="60"/>
      <c r="MSO77" s="60"/>
      <c r="MSP77" s="60"/>
      <c r="MSQ77" s="60"/>
      <c r="MSR77" s="60"/>
      <c r="MSS77" s="60"/>
      <c r="MST77" s="60"/>
      <c r="MSU77" s="60"/>
      <c r="MSV77" s="60"/>
      <c r="MSW77" s="60"/>
      <c r="MSX77" s="60"/>
      <c r="MSY77" s="60"/>
      <c r="MSZ77" s="60"/>
      <c r="MTA77" s="60"/>
      <c r="MTB77" s="60"/>
      <c r="MTC77" s="60"/>
      <c r="MTD77" s="60"/>
      <c r="MTE77" s="60"/>
      <c r="MTF77" s="60"/>
      <c r="MTG77" s="60"/>
      <c r="MTH77" s="60"/>
      <c r="MTI77" s="60"/>
      <c r="MTJ77" s="60"/>
      <c r="MTK77" s="60"/>
      <c r="MTL77" s="60"/>
      <c r="MTM77" s="60"/>
      <c r="MTN77" s="60"/>
      <c r="MTO77" s="60"/>
      <c r="MTP77" s="60"/>
      <c r="MTQ77" s="60"/>
      <c r="MTR77" s="60"/>
      <c r="MTS77" s="60"/>
      <c r="MTT77" s="60"/>
      <c r="MTU77" s="60"/>
      <c r="MTV77" s="60"/>
      <c r="MTW77" s="60"/>
      <c r="MTX77" s="60"/>
      <c r="MTY77" s="60"/>
      <c r="MTZ77" s="60"/>
      <c r="MUA77" s="60"/>
      <c r="MUB77" s="60"/>
      <c r="MUC77" s="60"/>
      <c r="MUD77" s="60"/>
      <c r="MUE77" s="60"/>
      <c r="MUF77" s="60"/>
      <c r="MUG77" s="60"/>
      <c r="MUH77" s="60"/>
      <c r="MUI77" s="60"/>
      <c r="MUJ77" s="60"/>
      <c r="MUK77" s="60"/>
      <c r="MUL77" s="60"/>
      <c r="MUM77" s="60"/>
      <c r="MUN77" s="60"/>
      <c r="MUO77" s="60"/>
      <c r="MUP77" s="60"/>
      <c r="MUQ77" s="60"/>
      <c r="MUR77" s="60"/>
      <c r="MUS77" s="60"/>
      <c r="MUT77" s="60"/>
      <c r="MUU77" s="60"/>
      <c r="MUV77" s="60"/>
      <c r="MUW77" s="60"/>
      <c r="MUX77" s="60"/>
      <c r="MUY77" s="60"/>
      <c r="MUZ77" s="60"/>
      <c r="MVA77" s="60"/>
      <c r="MVB77" s="60"/>
      <c r="MVC77" s="60"/>
      <c r="MVD77" s="60"/>
      <c r="MVE77" s="60"/>
      <c r="MVF77" s="60"/>
      <c r="MVG77" s="60"/>
      <c r="MVH77" s="60"/>
      <c r="MVI77" s="60"/>
      <c r="MVJ77" s="60"/>
      <c r="MVK77" s="60"/>
      <c r="MVL77" s="60"/>
      <c r="MVM77" s="60"/>
      <c r="MVN77" s="60"/>
      <c r="MVO77" s="60"/>
      <c r="MVP77" s="60"/>
      <c r="MVQ77" s="60"/>
      <c r="MVR77" s="60"/>
      <c r="MVS77" s="60"/>
      <c r="MVT77" s="60"/>
      <c r="MVU77" s="60"/>
      <c r="MVV77" s="60"/>
      <c r="MVW77" s="60"/>
      <c r="MVX77" s="60"/>
      <c r="MVY77" s="60"/>
      <c r="MVZ77" s="60"/>
      <c r="MWA77" s="60"/>
      <c r="MWB77" s="60"/>
      <c r="MWC77" s="60"/>
      <c r="MWD77" s="60"/>
      <c r="MWE77" s="60"/>
      <c r="MWF77" s="60"/>
      <c r="MWG77" s="60"/>
      <c r="MWH77" s="60"/>
      <c r="MWI77" s="60"/>
      <c r="MWJ77" s="60"/>
      <c r="MWK77" s="60"/>
      <c r="MWL77" s="60"/>
      <c r="MWM77" s="60"/>
      <c r="MWN77" s="60"/>
      <c r="MWO77" s="60"/>
      <c r="MWP77" s="60"/>
      <c r="MWQ77" s="60"/>
      <c r="MWR77" s="60"/>
      <c r="MWS77" s="60"/>
      <c r="MWT77" s="60"/>
      <c r="MWU77" s="60"/>
      <c r="MWV77" s="60"/>
      <c r="MWW77" s="60"/>
      <c r="MWX77" s="60"/>
      <c r="MWY77" s="60"/>
      <c r="MWZ77" s="60"/>
      <c r="MXA77" s="60"/>
      <c r="MXB77" s="60"/>
      <c r="MXC77" s="60"/>
      <c r="MXD77" s="60"/>
      <c r="MXE77" s="60"/>
      <c r="MXF77" s="60"/>
      <c r="MXG77" s="60"/>
      <c r="MXH77" s="60"/>
      <c r="MXI77" s="60"/>
      <c r="MXJ77" s="60"/>
      <c r="MXK77" s="60"/>
      <c r="MXL77" s="60"/>
      <c r="MXM77" s="60"/>
      <c r="MXN77" s="60"/>
      <c r="MXO77" s="60"/>
      <c r="MXP77" s="60"/>
      <c r="MXQ77" s="60"/>
      <c r="MXR77" s="60"/>
      <c r="MXS77" s="60"/>
      <c r="MXT77" s="60"/>
      <c r="MXU77" s="60"/>
      <c r="MXV77" s="60"/>
      <c r="MXW77" s="60"/>
      <c r="MXX77" s="60"/>
      <c r="MXY77" s="60"/>
      <c r="MXZ77" s="60"/>
      <c r="MYA77" s="60"/>
      <c r="MYB77" s="60"/>
      <c r="MYC77" s="60"/>
      <c r="MYD77" s="60"/>
      <c r="MYE77" s="60"/>
      <c r="MYF77" s="60"/>
      <c r="MYG77" s="60"/>
      <c r="MYH77" s="60"/>
      <c r="MYI77" s="60"/>
      <c r="MYJ77" s="60"/>
      <c r="MYK77" s="60"/>
      <c r="MYL77" s="60"/>
      <c r="MYM77" s="60"/>
      <c r="MYN77" s="60"/>
      <c r="MYO77" s="60"/>
      <c r="MYP77" s="60"/>
      <c r="MYQ77" s="60"/>
      <c r="MYR77" s="60"/>
      <c r="MYS77" s="60"/>
      <c r="MYT77" s="60"/>
      <c r="MYU77" s="60"/>
      <c r="MYV77" s="60"/>
      <c r="MYW77" s="60"/>
      <c r="MYX77" s="60"/>
      <c r="MYY77" s="60"/>
      <c r="MYZ77" s="60"/>
      <c r="MZA77" s="60"/>
      <c r="MZB77" s="60"/>
      <c r="MZC77" s="60"/>
      <c r="MZD77" s="60"/>
      <c r="MZE77" s="60"/>
      <c r="MZF77" s="60"/>
      <c r="MZG77" s="60"/>
      <c r="MZH77" s="60"/>
      <c r="MZI77" s="60"/>
      <c r="MZJ77" s="60"/>
      <c r="MZK77" s="60"/>
      <c r="MZL77" s="60"/>
      <c r="MZM77" s="60"/>
      <c r="MZN77" s="60"/>
      <c r="MZO77" s="60"/>
      <c r="MZP77" s="60"/>
      <c r="MZQ77" s="60"/>
      <c r="MZR77" s="60"/>
      <c r="MZS77" s="60"/>
      <c r="MZT77" s="60"/>
      <c r="MZU77" s="60"/>
      <c r="MZV77" s="60"/>
      <c r="MZW77" s="60"/>
      <c r="MZX77" s="60"/>
      <c r="MZY77" s="60"/>
      <c r="MZZ77" s="60"/>
      <c r="NAA77" s="60"/>
      <c r="NAB77" s="60"/>
      <c r="NAC77" s="60"/>
      <c r="NAD77" s="60"/>
      <c r="NAE77" s="60"/>
      <c r="NAF77" s="60"/>
      <c r="NAG77" s="60"/>
      <c r="NAH77" s="60"/>
      <c r="NAI77" s="60"/>
      <c r="NAJ77" s="60"/>
      <c r="NAK77" s="60"/>
      <c r="NAL77" s="60"/>
      <c r="NAM77" s="60"/>
      <c r="NAN77" s="60"/>
      <c r="NAO77" s="60"/>
      <c r="NAP77" s="60"/>
      <c r="NAQ77" s="60"/>
      <c r="NAR77" s="60"/>
      <c r="NAS77" s="60"/>
      <c r="NAT77" s="60"/>
      <c r="NAU77" s="60"/>
      <c r="NAV77" s="60"/>
      <c r="NAW77" s="60"/>
      <c r="NAX77" s="60"/>
      <c r="NAY77" s="60"/>
      <c r="NAZ77" s="60"/>
      <c r="NBA77" s="60"/>
      <c r="NBB77" s="60"/>
      <c r="NBC77" s="60"/>
      <c r="NBD77" s="60"/>
      <c r="NBE77" s="60"/>
      <c r="NBF77" s="60"/>
      <c r="NBG77" s="60"/>
      <c r="NBH77" s="60"/>
      <c r="NBI77" s="60"/>
      <c r="NBJ77" s="60"/>
      <c r="NBK77" s="60"/>
      <c r="NBL77" s="60"/>
      <c r="NBM77" s="60"/>
      <c r="NBN77" s="60"/>
      <c r="NBO77" s="60"/>
      <c r="NBP77" s="60"/>
      <c r="NBQ77" s="60"/>
      <c r="NBR77" s="60"/>
      <c r="NBS77" s="60"/>
      <c r="NBT77" s="60"/>
      <c r="NBU77" s="60"/>
      <c r="NBV77" s="60"/>
      <c r="NBW77" s="60"/>
      <c r="NBX77" s="60"/>
      <c r="NBY77" s="60"/>
      <c r="NBZ77" s="60"/>
      <c r="NCA77" s="60"/>
      <c r="NCB77" s="60"/>
      <c r="NCC77" s="60"/>
      <c r="NCD77" s="60"/>
      <c r="NCE77" s="60"/>
      <c r="NCF77" s="60"/>
      <c r="NCG77" s="60"/>
      <c r="NCH77" s="60"/>
      <c r="NCI77" s="60"/>
      <c r="NCJ77" s="60"/>
      <c r="NCK77" s="60"/>
      <c r="NCL77" s="60"/>
      <c r="NCM77" s="60"/>
      <c r="NCN77" s="60"/>
      <c r="NCO77" s="60"/>
      <c r="NCP77" s="60"/>
      <c r="NCQ77" s="60"/>
      <c r="NCR77" s="60"/>
      <c r="NCS77" s="60"/>
      <c r="NCT77" s="60"/>
      <c r="NCU77" s="60"/>
      <c r="NCV77" s="60"/>
      <c r="NCW77" s="60"/>
      <c r="NCX77" s="60"/>
      <c r="NCY77" s="60"/>
      <c r="NCZ77" s="60"/>
      <c r="NDA77" s="60"/>
      <c r="NDB77" s="60"/>
      <c r="NDC77" s="60"/>
      <c r="NDD77" s="60"/>
      <c r="NDE77" s="60"/>
      <c r="NDF77" s="60"/>
      <c r="NDG77" s="60"/>
      <c r="NDH77" s="60"/>
      <c r="NDI77" s="60"/>
      <c r="NDJ77" s="60"/>
      <c r="NDK77" s="60"/>
      <c r="NDL77" s="60"/>
      <c r="NDM77" s="60"/>
      <c r="NDN77" s="60"/>
      <c r="NDO77" s="60"/>
      <c r="NDP77" s="60"/>
      <c r="NDQ77" s="60"/>
      <c r="NDR77" s="60"/>
      <c r="NDS77" s="60"/>
      <c r="NDT77" s="60"/>
      <c r="NDU77" s="60"/>
      <c r="NDV77" s="60"/>
      <c r="NDW77" s="60"/>
      <c r="NDX77" s="60"/>
      <c r="NDY77" s="60"/>
      <c r="NDZ77" s="60"/>
      <c r="NEA77" s="60"/>
      <c r="NEB77" s="60"/>
      <c r="NEC77" s="60"/>
      <c r="NED77" s="60"/>
      <c r="NEE77" s="60"/>
      <c r="NEF77" s="60"/>
      <c r="NEG77" s="60"/>
      <c r="NEH77" s="60"/>
      <c r="NEI77" s="60"/>
      <c r="NEJ77" s="60"/>
      <c r="NEK77" s="60"/>
      <c r="NEL77" s="60"/>
      <c r="NEM77" s="60"/>
      <c r="NEN77" s="60"/>
      <c r="NEO77" s="60"/>
      <c r="NEP77" s="60"/>
      <c r="NEQ77" s="60"/>
      <c r="NER77" s="60"/>
      <c r="NES77" s="60"/>
      <c r="NET77" s="60"/>
      <c r="NEU77" s="60"/>
      <c r="NEV77" s="60"/>
      <c r="NEW77" s="60"/>
      <c r="NEX77" s="60"/>
      <c r="NEY77" s="60"/>
      <c r="NEZ77" s="60"/>
      <c r="NFA77" s="60"/>
      <c r="NFB77" s="60"/>
      <c r="NFC77" s="60"/>
      <c r="NFD77" s="60"/>
      <c r="NFE77" s="60"/>
      <c r="NFF77" s="60"/>
      <c r="NFG77" s="60"/>
      <c r="NFH77" s="60"/>
      <c r="NFI77" s="60"/>
      <c r="NFJ77" s="60"/>
      <c r="NFK77" s="60"/>
      <c r="NFL77" s="60"/>
      <c r="NFM77" s="60"/>
      <c r="NFN77" s="60"/>
      <c r="NFO77" s="60"/>
      <c r="NFP77" s="60"/>
      <c r="NFQ77" s="60"/>
      <c r="NFR77" s="60"/>
      <c r="NFS77" s="60"/>
      <c r="NFT77" s="60"/>
      <c r="NFU77" s="60"/>
      <c r="NFV77" s="60"/>
      <c r="NFW77" s="60"/>
      <c r="NFX77" s="60"/>
      <c r="NFY77" s="60"/>
      <c r="NFZ77" s="60"/>
      <c r="NGA77" s="60"/>
      <c r="NGB77" s="60"/>
      <c r="NGC77" s="60"/>
      <c r="NGD77" s="60"/>
      <c r="NGE77" s="60"/>
      <c r="NGF77" s="60"/>
      <c r="NGG77" s="60"/>
      <c r="NGH77" s="60"/>
      <c r="NGI77" s="60"/>
      <c r="NGJ77" s="60"/>
      <c r="NGK77" s="60"/>
      <c r="NGL77" s="60"/>
      <c r="NGM77" s="60"/>
      <c r="NGN77" s="60"/>
      <c r="NGO77" s="60"/>
      <c r="NGP77" s="60"/>
      <c r="NGQ77" s="60"/>
      <c r="NGR77" s="60"/>
      <c r="NGS77" s="60"/>
      <c r="NGT77" s="60"/>
      <c r="NGU77" s="60"/>
      <c r="NGV77" s="60"/>
      <c r="NGW77" s="60"/>
      <c r="NGX77" s="60"/>
      <c r="NGY77" s="60"/>
      <c r="NGZ77" s="60"/>
      <c r="NHA77" s="60"/>
      <c r="NHB77" s="60"/>
      <c r="NHC77" s="60"/>
      <c r="NHD77" s="60"/>
      <c r="NHE77" s="60"/>
      <c r="NHF77" s="60"/>
      <c r="NHG77" s="60"/>
      <c r="NHH77" s="60"/>
      <c r="NHI77" s="60"/>
      <c r="NHJ77" s="60"/>
      <c r="NHK77" s="60"/>
      <c r="NHL77" s="60"/>
      <c r="NHM77" s="60"/>
      <c r="NHN77" s="60"/>
      <c r="NHO77" s="60"/>
      <c r="NHP77" s="60"/>
      <c r="NHQ77" s="60"/>
      <c r="NHR77" s="60"/>
      <c r="NHS77" s="60"/>
      <c r="NHT77" s="60"/>
      <c r="NHU77" s="60"/>
      <c r="NHV77" s="60"/>
      <c r="NHW77" s="60"/>
      <c r="NHX77" s="60"/>
      <c r="NHY77" s="60"/>
      <c r="NHZ77" s="60"/>
      <c r="NIA77" s="60"/>
      <c r="NIB77" s="60"/>
      <c r="NIC77" s="60"/>
      <c r="NID77" s="60"/>
      <c r="NIE77" s="60"/>
      <c r="NIF77" s="60"/>
      <c r="NIG77" s="60"/>
      <c r="NIH77" s="60"/>
      <c r="NII77" s="60"/>
      <c r="NIJ77" s="60"/>
      <c r="NIK77" s="60"/>
      <c r="NIL77" s="60"/>
      <c r="NIM77" s="60"/>
      <c r="NIN77" s="60"/>
      <c r="NIO77" s="60"/>
      <c r="NIP77" s="60"/>
      <c r="NIQ77" s="60"/>
      <c r="NIR77" s="60"/>
      <c r="NIS77" s="60"/>
      <c r="NIT77" s="60"/>
      <c r="NIU77" s="60"/>
      <c r="NIV77" s="60"/>
      <c r="NIW77" s="60"/>
      <c r="NIX77" s="60"/>
      <c r="NIY77" s="60"/>
      <c r="NIZ77" s="60"/>
      <c r="NJA77" s="60"/>
      <c r="NJB77" s="60"/>
      <c r="NJC77" s="60"/>
      <c r="NJD77" s="60"/>
      <c r="NJE77" s="60"/>
      <c r="NJF77" s="60"/>
      <c r="NJG77" s="60"/>
      <c r="NJH77" s="60"/>
      <c r="NJI77" s="60"/>
      <c r="NJJ77" s="60"/>
      <c r="NJK77" s="60"/>
      <c r="NJL77" s="60"/>
      <c r="NJM77" s="60"/>
      <c r="NJN77" s="60"/>
      <c r="NJO77" s="60"/>
      <c r="NJP77" s="60"/>
      <c r="NJQ77" s="60"/>
      <c r="NJR77" s="60"/>
      <c r="NJS77" s="60"/>
      <c r="NJT77" s="60"/>
      <c r="NJU77" s="60"/>
      <c r="NJV77" s="60"/>
      <c r="NJW77" s="60"/>
      <c r="NJX77" s="60"/>
      <c r="NJY77" s="60"/>
      <c r="NJZ77" s="60"/>
      <c r="NKA77" s="60"/>
      <c r="NKB77" s="60"/>
      <c r="NKC77" s="60"/>
      <c r="NKD77" s="60"/>
      <c r="NKE77" s="60"/>
      <c r="NKF77" s="60"/>
      <c r="NKG77" s="60"/>
      <c r="NKH77" s="60"/>
      <c r="NKI77" s="60"/>
      <c r="NKJ77" s="60"/>
      <c r="NKK77" s="60"/>
      <c r="NKL77" s="60"/>
      <c r="NKM77" s="60"/>
      <c r="NKN77" s="60"/>
      <c r="NKO77" s="60"/>
      <c r="NKP77" s="60"/>
      <c r="NKQ77" s="60"/>
      <c r="NKR77" s="60"/>
      <c r="NKS77" s="60"/>
      <c r="NKT77" s="60"/>
      <c r="NKU77" s="60"/>
      <c r="NKV77" s="60"/>
      <c r="NKW77" s="60"/>
      <c r="NKX77" s="60"/>
      <c r="NKY77" s="60"/>
      <c r="NKZ77" s="60"/>
      <c r="NLA77" s="60"/>
      <c r="NLB77" s="60"/>
      <c r="NLC77" s="60"/>
      <c r="NLD77" s="60"/>
      <c r="NLE77" s="60"/>
      <c r="NLF77" s="60"/>
      <c r="NLG77" s="60"/>
      <c r="NLH77" s="60"/>
      <c r="NLI77" s="60"/>
      <c r="NLJ77" s="60"/>
      <c r="NLK77" s="60"/>
      <c r="NLL77" s="60"/>
      <c r="NLM77" s="60"/>
      <c r="NLN77" s="60"/>
      <c r="NLO77" s="60"/>
      <c r="NLP77" s="60"/>
      <c r="NLQ77" s="60"/>
      <c r="NLR77" s="60"/>
      <c r="NLS77" s="60"/>
      <c r="NLT77" s="60"/>
      <c r="NLU77" s="60"/>
      <c r="NLV77" s="60"/>
      <c r="NLW77" s="60"/>
      <c r="NLX77" s="60"/>
      <c r="NLY77" s="60"/>
      <c r="NLZ77" s="60"/>
      <c r="NMA77" s="60"/>
      <c r="NMB77" s="60"/>
      <c r="NMC77" s="60"/>
      <c r="NMD77" s="60"/>
      <c r="NME77" s="60"/>
      <c r="NMF77" s="60"/>
      <c r="NMG77" s="60"/>
      <c r="NMH77" s="60"/>
      <c r="NMI77" s="60"/>
      <c r="NMJ77" s="60"/>
      <c r="NMK77" s="60"/>
      <c r="NML77" s="60"/>
      <c r="NMM77" s="60"/>
      <c r="NMN77" s="60"/>
      <c r="NMO77" s="60"/>
      <c r="NMP77" s="60"/>
      <c r="NMQ77" s="60"/>
      <c r="NMR77" s="60"/>
      <c r="NMS77" s="60"/>
      <c r="NMT77" s="60"/>
      <c r="NMU77" s="60"/>
      <c r="NMV77" s="60"/>
      <c r="NMW77" s="60"/>
      <c r="NMX77" s="60"/>
      <c r="NMY77" s="60"/>
      <c r="NMZ77" s="60"/>
      <c r="NNA77" s="60"/>
      <c r="NNB77" s="60"/>
      <c r="NNC77" s="60"/>
      <c r="NND77" s="60"/>
      <c r="NNE77" s="60"/>
      <c r="NNF77" s="60"/>
      <c r="NNG77" s="60"/>
      <c r="NNH77" s="60"/>
      <c r="NNI77" s="60"/>
      <c r="NNJ77" s="60"/>
      <c r="NNK77" s="60"/>
      <c r="NNL77" s="60"/>
      <c r="NNM77" s="60"/>
      <c r="NNN77" s="60"/>
      <c r="NNO77" s="60"/>
      <c r="NNP77" s="60"/>
      <c r="NNQ77" s="60"/>
      <c r="NNR77" s="60"/>
      <c r="NNS77" s="60"/>
      <c r="NNT77" s="60"/>
      <c r="NNU77" s="60"/>
      <c r="NNV77" s="60"/>
      <c r="NNW77" s="60"/>
      <c r="NNX77" s="60"/>
      <c r="NNY77" s="60"/>
      <c r="NNZ77" s="60"/>
      <c r="NOA77" s="60"/>
      <c r="NOB77" s="60"/>
      <c r="NOC77" s="60"/>
      <c r="NOD77" s="60"/>
      <c r="NOE77" s="60"/>
      <c r="NOF77" s="60"/>
      <c r="NOG77" s="60"/>
      <c r="NOH77" s="60"/>
      <c r="NOI77" s="60"/>
      <c r="NOJ77" s="60"/>
      <c r="NOK77" s="60"/>
      <c r="NOL77" s="60"/>
      <c r="NOM77" s="60"/>
      <c r="NON77" s="60"/>
      <c r="NOO77" s="60"/>
      <c r="NOP77" s="60"/>
      <c r="NOQ77" s="60"/>
      <c r="NOR77" s="60"/>
      <c r="NOS77" s="60"/>
      <c r="NOT77" s="60"/>
      <c r="NOU77" s="60"/>
      <c r="NOV77" s="60"/>
      <c r="NOW77" s="60"/>
      <c r="NOX77" s="60"/>
      <c r="NOY77" s="60"/>
      <c r="NOZ77" s="60"/>
      <c r="NPA77" s="60"/>
      <c r="NPB77" s="60"/>
      <c r="NPC77" s="60"/>
      <c r="NPD77" s="60"/>
      <c r="NPE77" s="60"/>
      <c r="NPF77" s="60"/>
      <c r="NPG77" s="60"/>
      <c r="NPH77" s="60"/>
      <c r="NPI77" s="60"/>
      <c r="NPJ77" s="60"/>
      <c r="NPK77" s="60"/>
      <c r="NPL77" s="60"/>
      <c r="NPM77" s="60"/>
      <c r="NPN77" s="60"/>
      <c r="NPO77" s="60"/>
      <c r="NPP77" s="60"/>
      <c r="NPQ77" s="60"/>
      <c r="NPR77" s="60"/>
      <c r="NPS77" s="60"/>
      <c r="NPT77" s="60"/>
      <c r="NPU77" s="60"/>
      <c r="NPV77" s="60"/>
      <c r="NPW77" s="60"/>
      <c r="NPX77" s="60"/>
      <c r="NPY77" s="60"/>
      <c r="NPZ77" s="60"/>
      <c r="NQA77" s="60"/>
      <c r="NQB77" s="60"/>
      <c r="NQC77" s="60"/>
      <c r="NQD77" s="60"/>
      <c r="NQE77" s="60"/>
      <c r="NQF77" s="60"/>
      <c r="NQG77" s="60"/>
      <c r="NQH77" s="60"/>
      <c r="NQI77" s="60"/>
      <c r="NQJ77" s="60"/>
      <c r="NQK77" s="60"/>
      <c r="NQL77" s="60"/>
      <c r="NQM77" s="60"/>
      <c r="NQN77" s="60"/>
      <c r="NQO77" s="60"/>
      <c r="NQP77" s="60"/>
      <c r="NQQ77" s="60"/>
      <c r="NQR77" s="60"/>
      <c r="NQS77" s="60"/>
      <c r="NQT77" s="60"/>
      <c r="NQU77" s="60"/>
      <c r="NQV77" s="60"/>
      <c r="NQW77" s="60"/>
      <c r="NQX77" s="60"/>
      <c r="NQY77" s="60"/>
      <c r="NQZ77" s="60"/>
      <c r="NRA77" s="60"/>
      <c r="NRB77" s="60"/>
      <c r="NRC77" s="60"/>
      <c r="NRD77" s="60"/>
      <c r="NRE77" s="60"/>
      <c r="NRF77" s="60"/>
      <c r="NRG77" s="60"/>
      <c r="NRH77" s="60"/>
      <c r="NRI77" s="60"/>
      <c r="NRJ77" s="60"/>
      <c r="NRK77" s="60"/>
      <c r="NRL77" s="60"/>
      <c r="NRM77" s="60"/>
      <c r="NRN77" s="60"/>
      <c r="NRO77" s="60"/>
      <c r="NRP77" s="60"/>
      <c r="NRQ77" s="60"/>
      <c r="NRR77" s="60"/>
      <c r="NRS77" s="60"/>
      <c r="NRT77" s="60"/>
      <c r="NRU77" s="60"/>
      <c r="NRV77" s="60"/>
      <c r="NRW77" s="60"/>
      <c r="NRX77" s="60"/>
      <c r="NRY77" s="60"/>
      <c r="NRZ77" s="60"/>
      <c r="NSA77" s="60"/>
      <c r="NSB77" s="60"/>
      <c r="NSC77" s="60"/>
      <c r="NSD77" s="60"/>
      <c r="NSE77" s="60"/>
      <c r="NSF77" s="60"/>
      <c r="NSG77" s="60"/>
      <c r="NSH77" s="60"/>
      <c r="NSI77" s="60"/>
      <c r="NSJ77" s="60"/>
      <c r="NSK77" s="60"/>
      <c r="NSL77" s="60"/>
      <c r="NSM77" s="60"/>
      <c r="NSN77" s="60"/>
      <c r="NSO77" s="60"/>
      <c r="NSP77" s="60"/>
      <c r="NSQ77" s="60"/>
      <c r="NSR77" s="60"/>
      <c r="NSS77" s="60"/>
      <c r="NST77" s="60"/>
      <c r="NSU77" s="60"/>
      <c r="NSV77" s="60"/>
      <c r="NSW77" s="60"/>
      <c r="NSX77" s="60"/>
      <c r="NSY77" s="60"/>
      <c r="NSZ77" s="60"/>
      <c r="NTA77" s="60"/>
      <c r="NTB77" s="60"/>
      <c r="NTC77" s="60"/>
      <c r="NTD77" s="60"/>
      <c r="NTE77" s="60"/>
      <c r="NTF77" s="60"/>
      <c r="NTG77" s="60"/>
      <c r="NTH77" s="60"/>
      <c r="NTI77" s="60"/>
      <c r="NTJ77" s="60"/>
      <c r="NTK77" s="60"/>
      <c r="NTL77" s="60"/>
      <c r="NTM77" s="60"/>
      <c r="NTN77" s="60"/>
      <c r="NTO77" s="60"/>
      <c r="NTP77" s="60"/>
      <c r="NTQ77" s="60"/>
      <c r="NTR77" s="60"/>
      <c r="NTS77" s="60"/>
      <c r="NTT77" s="60"/>
      <c r="NTU77" s="60"/>
      <c r="NTV77" s="60"/>
      <c r="NTW77" s="60"/>
      <c r="NTX77" s="60"/>
      <c r="NTY77" s="60"/>
      <c r="NTZ77" s="60"/>
      <c r="NUA77" s="60"/>
      <c r="NUB77" s="60"/>
      <c r="NUC77" s="60"/>
      <c r="NUD77" s="60"/>
      <c r="NUE77" s="60"/>
      <c r="NUF77" s="60"/>
      <c r="NUG77" s="60"/>
      <c r="NUH77" s="60"/>
      <c r="NUI77" s="60"/>
      <c r="NUJ77" s="60"/>
      <c r="NUK77" s="60"/>
      <c r="NUL77" s="60"/>
      <c r="NUM77" s="60"/>
      <c r="NUN77" s="60"/>
      <c r="NUO77" s="60"/>
      <c r="NUP77" s="60"/>
      <c r="NUQ77" s="60"/>
      <c r="NUR77" s="60"/>
      <c r="NUS77" s="60"/>
      <c r="NUT77" s="60"/>
      <c r="NUU77" s="60"/>
      <c r="NUV77" s="60"/>
      <c r="NUW77" s="60"/>
      <c r="NUX77" s="60"/>
      <c r="NUY77" s="60"/>
      <c r="NUZ77" s="60"/>
      <c r="NVA77" s="60"/>
      <c r="NVB77" s="60"/>
      <c r="NVC77" s="60"/>
      <c r="NVD77" s="60"/>
      <c r="NVE77" s="60"/>
      <c r="NVF77" s="60"/>
      <c r="NVG77" s="60"/>
      <c r="NVH77" s="60"/>
      <c r="NVI77" s="60"/>
      <c r="NVJ77" s="60"/>
      <c r="NVK77" s="60"/>
      <c r="NVL77" s="60"/>
      <c r="NVM77" s="60"/>
      <c r="NVN77" s="60"/>
      <c r="NVO77" s="60"/>
      <c r="NVP77" s="60"/>
      <c r="NVQ77" s="60"/>
      <c r="NVR77" s="60"/>
      <c r="NVS77" s="60"/>
      <c r="NVT77" s="60"/>
      <c r="NVU77" s="60"/>
      <c r="NVV77" s="60"/>
      <c r="NVW77" s="60"/>
      <c r="NVX77" s="60"/>
      <c r="NVY77" s="60"/>
      <c r="NVZ77" s="60"/>
      <c r="NWA77" s="60"/>
      <c r="NWB77" s="60"/>
      <c r="NWC77" s="60"/>
      <c r="NWD77" s="60"/>
      <c r="NWE77" s="60"/>
      <c r="NWF77" s="60"/>
      <c r="NWG77" s="60"/>
      <c r="NWH77" s="60"/>
      <c r="NWI77" s="60"/>
      <c r="NWJ77" s="60"/>
      <c r="NWK77" s="60"/>
      <c r="NWL77" s="60"/>
      <c r="NWM77" s="60"/>
      <c r="NWN77" s="60"/>
      <c r="NWO77" s="60"/>
      <c r="NWP77" s="60"/>
      <c r="NWQ77" s="60"/>
      <c r="NWR77" s="60"/>
      <c r="NWS77" s="60"/>
      <c r="NWT77" s="60"/>
      <c r="NWU77" s="60"/>
      <c r="NWV77" s="60"/>
      <c r="NWW77" s="60"/>
      <c r="NWX77" s="60"/>
      <c r="NWY77" s="60"/>
      <c r="NWZ77" s="60"/>
      <c r="NXA77" s="60"/>
      <c r="NXB77" s="60"/>
      <c r="NXC77" s="60"/>
      <c r="NXD77" s="60"/>
      <c r="NXE77" s="60"/>
      <c r="NXF77" s="60"/>
      <c r="NXG77" s="60"/>
      <c r="NXH77" s="60"/>
      <c r="NXI77" s="60"/>
      <c r="NXJ77" s="60"/>
      <c r="NXK77" s="60"/>
      <c r="NXL77" s="60"/>
      <c r="NXM77" s="60"/>
      <c r="NXN77" s="60"/>
      <c r="NXO77" s="60"/>
      <c r="NXP77" s="60"/>
      <c r="NXQ77" s="60"/>
      <c r="NXR77" s="60"/>
      <c r="NXS77" s="60"/>
      <c r="NXT77" s="60"/>
      <c r="NXU77" s="60"/>
      <c r="NXV77" s="60"/>
      <c r="NXW77" s="60"/>
      <c r="NXX77" s="60"/>
      <c r="NXY77" s="60"/>
      <c r="NXZ77" s="60"/>
      <c r="NYA77" s="60"/>
      <c r="NYB77" s="60"/>
      <c r="NYC77" s="60"/>
      <c r="NYD77" s="60"/>
      <c r="NYE77" s="60"/>
      <c r="NYF77" s="60"/>
      <c r="NYG77" s="60"/>
      <c r="NYH77" s="60"/>
      <c r="NYI77" s="60"/>
      <c r="NYJ77" s="60"/>
      <c r="NYK77" s="60"/>
      <c r="NYL77" s="60"/>
      <c r="NYM77" s="60"/>
      <c r="NYN77" s="60"/>
      <c r="NYO77" s="60"/>
      <c r="NYP77" s="60"/>
      <c r="NYQ77" s="60"/>
      <c r="NYR77" s="60"/>
      <c r="NYS77" s="60"/>
      <c r="NYT77" s="60"/>
      <c r="NYU77" s="60"/>
      <c r="NYV77" s="60"/>
      <c r="NYW77" s="60"/>
      <c r="NYX77" s="60"/>
      <c r="NYY77" s="60"/>
      <c r="NYZ77" s="60"/>
      <c r="NZA77" s="60"/>
      <c r="NZB77" s="60"/>
      <c r="NZC77" s="60"/>
      <c r="NZD77" s="60"/>
      <c r="NZE77" s="60"/>
      <c r="NZF77" s="60"/>
      <c r="NZG77" s="60"/>
      <c r="NZH77" s="60"/>
      <c r="NZI77" s="60"/>
      <c r="NZJ77" s="60"/>
      <c r="NZK77" s="60"/>
      <c r="NZL77" s="60"/>
      <c r="NZM77" s="60"/>
      <c r="NZN77" s="60"/>
      <c r="NZO77" s="60"/>
      <c r="NZP77" s="60"/>
      <c r="NZQ77" s="60"/>
      <c r="NZR77" s="60"/>
      <c r="NZS77" s="60"/>
      <c r="NZT77" s="60"/>
      <c r="NZU77" s="60"/>
      <c r="NZV77" s="60"/>
      <c r="NZW77" s="60"/>
      <c r="NZX77" s="60"/>
      <c r="NZY77" s="60"/>
      <c r="NZZ77" s="60"/>
      <c r="OAA77" s="60"/>
      <c r="OAB77" s="60"/>
      <c r="OAC77" s="60"/>
      <c r="OAD77" s="60"/>
      <c r="OAE77" s="60"/>
      <c r="OAF77" s="60"/>
      <c r="OAG77" s="60"/>
      <c r="OAH77" s="60"/>
      <c r="OAI77" s="60"/>
      <c r="OAJ77" s="60"/>
      <c r="OAK77" s="60"/>
      <c r="OAL77" s="60"/>
      <c r="OAM77" s="60"/>
      <c r="OAN77" s="60"/>
      <c r="OAO77" s="60"/>
      <c r="OAP77" s="60"/>
      <c r="OAQ77" s="60"/>
      <c r="OAR77" s="60"/>
      <c r="OAS77" s="60"/>
      <c r="OAT77" s="60"/>
      <c r="OAU77" s="60"/>
      <c r="OAV77" s="60"/>
      <c r="OAW77" s="60"/>
      <c r="OAX77" s="60"/>
      <c r="OAY77" s="60"/>
      <c r="OAZ77" s="60"/>
      <c r="OBA77" s="60"/>
      <c r="OBB77" s="60"/>
      <c r="OBC77" s="60"/>
      <c r="OBD77" s="60"/>
      <c r="OBE77" s="60"/>
      <c r="OBF77" s="60"/>
      <c r="OBG77" s="60"/>
      <c r="OBH77" s="60"/>
      <c r="OBI77" s="60"/>
      <c r="OBJ77" s="60"/>
      <c r="OBK77" s="60"/>
      <c r="OBL77" s="60"/>
      <c r="OBM77" s="60"/>
      <c r="OBN77" s="60"/>
      <c r="OBO77" s="60"/>
      <c r="OBP77" s="60"/>
      <c r="OBQ77" s="60"/>
      <c r="OBR77" s="60"/>
      <c r="OBS77" s="60"/>
      <c r="OBT77" s="60"/>
      <c r="OBU77" s="60"/>
      <c r="OBV77" s="60"/>
      <c r="OBW77" s="60"/>
      <c r="OBX77" s="60"/>
      <c r="OBY77" s="60"/>
      <c r="OBZ77" s="60"/>
      <c r="OCA77" s="60"/>
      <c r="OCB77" s="60"/>
      <c r="OCC77" s="60"/>
      <c r="OCD77" s="60"/>
      <c r="OCE77" s="60"/>
      <c r="OCF77" s="60"/>
      <c r="OCG77" s="60"/>
      <c r="OCH77" s="60"/>
      <c r="OCI77" s="60"/>
      <c r="OCJ77" s="60"/>
      <c r="OCK77" s="60"/>
      <c r="OCL77" s="60"/>
      <c r="OCM77" s="60"/>
      <c r="OCN77" s="60"/>
      <c r="OCO77" s="60"/>
      <c r="OCP77" s="60"/>
      <c r="OCQ77" s="60"/>
      <c r="OCR77" s="60"/>
      <c r="OCS77" s="60"/>
      <c r="OCT77" s="60"/>
      <c r="OCU77" s="60"/>
      <c r="OCV77" s="60"/>
      <c r="OCW77" s="60"/>
      <c r="OCX77" s="60"/>
      <c r="OCY77" s="60"/>
      <c r="OCZ77" s="60"/>
      <c r="ODA77" s="60"/>
      <c r="ODB77" s="60"/>
      <c r="ODC77" s="60"/>
      <c r="ODD77" s="60"/>
      <c r="ODE77" s="60"/>
      <c r="ODF77" s="60"/>
      <c r="ODG77" s="60"/>
      <c r="ODH77" s="60"/>
      <c r="ODI77" s="60"/>
      <c r="ODJ77" s="60"/>
      <c r="ODK77" s="60"/>
      <c r="ODL77" s="60"/>
      <c r="ODM77" s="60"/>
      <c r="ODN77" s="60"/>
      <c r="ODO77" s="60"/>
      <c r="ODP77" s="60"/>
      <c r="ODQ77" s="60"/>
      <c r="ODR77" s="60"/>
      <c r="ODS77" s="60"/>
      <c r="ODT77" s="60"/>
      <c r="ODU77" s="60"/>
      <c r="ODV77" s="60"/>
      <c r="ODW77" s="60"/>
      <c r="ODX77" s="60"/>
      <c r="ODY77" s="60"/>
      <c r="ODZ77" s="60"/>
      <c r="OEA77" s="60"/>
      <c r="OEB77" s="60"/>
      <c r="OEC77" s="60"/>
      <c r="OED77" s="60"/>
      <c r="OEE77" s="60"/>
      <c r="OEF77" s="60"/>
      <c r="OEG77" s="60"/>
      <c r="OEH77" s="60"/>
      <c r="OEI77" s="60"/>
      <c r="OEJ77" s="60"/>
      <c r="OEK77" s="60"/>
      <c r="OEL77" s="60"/>
      <c r="OEM77" s="60"/>
      <c r="OEN77" s="60"/>
      <c r="OEO77" s="60"/>
      <c r="OEP77" s="60"/>
      <c r="OEQ77" s="60"/>
      <c r="OER77" s="60"/>
      <c r="OES77" s="60"/>
      <c r="OET77" s="60"/>
      <c r="OEU77" s="60"/>
      <c r="OEV77" s="60"/>
      <c r="OEW77" s="60"/>
      <c r="OEX77" s="60"/>
      <c r="OEY77" s="60"/>
      <c r="OEZ77" s="60"/>
      <c r="OFA77" s="60"/>
      <c r="OFB77" s="60"/>
      <c r="OFC77" s="60"/>
      <c r="OFD77" s="60"/>
      <c r="OFE77" s="60"/>
      <c r="OFF77" s="60"/>
      <c r="OFG77" s="60"/>
      <c r="OFH77" s="60"/>
      <c r="OFI77" s="60"/>
      <c r="OFJ77" s="60"/>
      <c r="OFK77" s="60"/>
      <c r="OFL77" s="60"/>
      <c r="OFM77" s="60"/>
      <c r="OFN77" s="60"/>
      <c r="OFO77" s="60"/>
      <c r="OFP77" s="60"/>
      <c r="OFQ77" s="60"/>
      <c r="OFR77" s="60"/>
      <c r="OFS77" s="60"/>
      <c r="OFT77" s="60"/>
      <c r="OFU77" s="60"/>
      <c r="OFV77" s="60"/>
      <c r="OFW77" s="60"/>
      <c r="OFX77" s="60"/>
      <c r="OFY77" s="60"/>
      <c r="OFZ77" s="60"/>
      <c r="OGA77" s="60"/>
      <c r="OGB77" s="60"/>
      <c r="OGC77" s="60"/>
      <c r="OGD77" s="60"/>
      <c r="OGE77" s="60"/>
      <c r="OGF77" s="60"/>
      <c r="OGG77" s="60"/>
      <c r="OGH77" s="60"/>
      <c r="OGI77" s="60"/>
      <c r="OGJ77" s="60"/>
      <c r="OGK77" s="60"/>
      <c r="OGL77" s="60"/>
      <c r="OGM77" s="60"/>
      <c r="OGN77" s="60"/>
      <c r="OGO77" s="60"/>
      <c r="OGP77" s="60"/>
      <c r="OGQ77" s="60"/>
      <c r="OGR77" s="60"/>
      <c r="OGS77" s="60"/>
      <c r="OGT77" s="60"/>
      <c r="OGU77" s="60"/>
      <c r="OGV77" s="60"/>
      <c r="OGW77" s="60"/>
      <c r="OGX77" s="60"/>
      <c r="OGY77" s="60"/>
      <c r="OGZ77" s="60"/>
      <c r="OHA77" s="60"/>
      <c r="OHB77" s="60"/>
      <c r="OHC77" s="60"/>
      <c r="OHD77" s="60"/>
      <c r="OHE77" s="60"/>
      <c r="OHF77" s="60"/>
      <c r="OHG77" s="60"/>
      <c r="OHH77" s="60"/>
      <c r="OHI77" s="60"/>
      <c r="OHJ77" s="60"/>
      <c r="OHK77" s="60"/>
      <c r="OHL77" s="60"/>
      <c r="OHM77" s="60"/>
      <c r="OHN77" s="60"/>
      <c r="OHO77" s="60"/>
      <c r="OHP77" s="60"/>
      <c r="OHQ77" s="60"/>
      <c r="OHR77" s="60"/>
      <c r="OHS77" s="60"/>
      <c r="OHT77" s="60"/>
      <c r="OHU77" s="60"/>
      <c r="OHV77" s="60"/>
      <c r="OHW77" s="60"/>
      <c r="OHX77" s="60"/>
      <c r="OHY77" s="60"/>
      <c r="OHZ77" s="60"/>
      <c r="OIA77" s="60"/>
      <c r="OIB77" s="60"/>
      <c r="OIC77" s="60"/>
      <c r="OID77" s="60"/>
      <c r="OIE77" s="60"/>
      <c r="OIF77" s="60"/>
      <c r="OIG77" s="60"/>
      <c r="OIH77" s="60"/>
      <c r="OII77" s="60"/>
      <c r="OIJ77" s="60"/>
      <c r="OIK77" s="60"/>
      <c r="OIL77" s="60"/>
      <c r="OIM77" s="60"/>
      <c r="OIN77" s="60"/>
      <c r="OIO77" s="60"/>
      <c r="OIP77" s="60"/>
      <c r="OIQ77" s="60"/>
      <c r="OIR77" s="60"/>
      <c r="OIS77" s="60"/>
      <c r="OIT77" s="60"/>
      <c r="OIU77" s="60"/>
      <c r="OIV77" s="60"/>
      <c r="OIW77" s="60"/>
      <c r="OIX77" s="60"/>
      <c r="OIY77" s="60"/>
      <c r="OIZ77" s="60"/>
      <c r="OJA77" s="60"/>
      <c r="OJB77" s="60"/>
      <c r="OJC77" s="60"/>
      <c r="OJD77" s="60"/>
      <c r="OJE77" s="60"/>
      <c r="OJF77" s="60"/>
      <c r="OJG77" s="60"/>
      <c r="OJH77" s="60"/>
      <c r="OJI77" s="60"/>
      <c r="OJJ77" s="60"/>
      <c r="OJK77" s="60"/>
      <c r="OJL77" s="60"/>
      <c r="OJM77" s="60"/>
      <c r="OJN77" s="60"/>
      <c r="OJO77" s="60"/>
      <c r="OJP77" s="60"/>
      <c r="OJQ77" s="60"/>
      <c r="OJR77" s="60"/>
      <c r="OJS77" s="60"/>
      <c r="OJT77" s="60"/>
      <c r="OJU77" s="60"/>
      <c r="OJV77" s="60"/>
      <c r="OJW77" s="60"/>
      <c r="OJX77" s="60"/>
      <c r="OJY77" s="60"/>
      <c r="OJZ77" s="60"/>
      <c r="OKA77" s="60"/>
      <c r="OKB77" s="60"/>
      <c r="OKC77" s="60"/>
      <c r="OKD77" s="60"/>
      <c r="OKE77" s="60"/>
      <c r="OKF77" s="60"/>
      <c r="OKG77" s="60"/>
      <c r="OKH77" s="60"/>
      <c r="OKI77" s="60"/>
      <c r="OKJ77" s="60"/>
      <c r="OKK77" s="60"/>
      <c r="OKL77" s="60"/>
      <c r="OKM77" s="60"/>
      <c r="OKN77" s="60"/>
      <c r="OKO77" s="60"/>
      <c r="OKP77" s="60"/>
      <c r="OKQ77" s="60"/>
      <c r="OKR77" s="60"/>
      <c r="OKS77" s="60"/>
      <c r="OKT77" s="60"/>
      <c r="OKU77" s="60"/>
      <c r="OKV77" s="60"/>
      <c r="OKW77" s="60"/>
      <c r="OKX77" s="60"/>
      <c r="OKY77" s="60"/>
      <c r="OKZ77" s="60"/>
      <c r="OLA77" s="60"/>
      <c r="OLB77" s="60"/>
      <c r="OLC77" s="60"/>
      <c r="OLD77" s="60"/>
      <c r="OLE77" s="60"/>
      <c r="OLF77" s="60"/>
      <c r="OLG77" s="60"/>
      <c r="OLH77" s="60"/>
      <c r="OLI77" s="60"/>
      <c r="OLJ77" s="60"/>
      <c r="OLK77" s="60"/>
      <c r="OLL77" s="60"/>
      <c r="OLM77" s="60"/>
      <c r="OLN77" s="60"/>
      <c r="OLO77" s="60"/>
      <c r="OLP77" s="60"/>
      <c r="OLQ77" s="60"/>
      <c r="OLR77" s="60"/>
      <c r="OLS77" s="60"/>
      <c r="OLT77" s="60"/>
      <c r="OLU77" s="60"/>
      <c r="OLV77" s="60"/>
      <c r="OLW77" s="60"/>
      <c r="OLX77" s="60"/>
      <c r="OLY77" s="60"/>
      <c r="OLZ77" s="60"/>
      <c r="OMA77" s="60"/>
      <c r="OMB77" s="60"/>
      <c r="OMC77" s="60"/>
      <c r="OMD77" s="60"/>
      <c r="OME77" s="60"/>
      <c r="OMF77" s="60"/>
      <c r="OMG77" s="60"/>
      <c r="OMH77" s="60"/>
      <c r="OMI77" s="60"/>
      <c r="OMJ77" s="60"/>
      <c r="OMK77" s="60"/>
      <c r="OML77" s="60"/>
      <c r="OMM77" s="60"/>
      <c r="OMN77" s="60"/>
      <c r="OMO77" s="60"/>
      <c r="OMP77" s="60"/>
      <c r="OMQ77" s="60"/>
      <c r="OMR77" s="60"/>
      <c r="OMS77" s="60"/>
      <c r="OMT77" s="60"/>
      <c r="OMU77" s="60"/>
      <c r="OMV77" s="60"/>
      <c r="OMW77" s="60"/>
      <c r="OMX77" s="60"/>
      <c r="OMY77" s="60"/>
      <c r="OMZ77" s="60"/>
      <c r="ONA77" s="60"/>
      <c r="ONB77" s="60"/>
      <c r="ONC77" s="60"/>
      <c r="OND77" s="60"/>
      <c r="ONE77" s="60"/>
      <c r="ONF77" s="60"/>
      <c r="ONG77" s="60"/>
      <c r="ONH77" s="60"/>
      <c r="ONI77" s="60"/>
      <c r="ONJ77" s="60"/>
      <c r="ONK77" s="60"/>
      <c r="ONL77" s="60"/>
      <c r="ONM77" s="60"/>
      <c r="ONN77" s="60"/>
      <c r="ONO77" s="60"/>
      <c r="ONP77" s="60"/>
      <c r="ONQ77" s="60"/>
      <c r="ONR77" s="60"/>
      <c r="ONS77" s="60"/>
      <c r="ONT77" s="60"/>
      <c r="ONU77" s="60"/>
      <c r="ONV77" s="60"/>
      <c r="ONW77" s="60"/>
      <c r="ONX77" s="60"/>
      <c r="ONY77" s="60"/>
      <c r="ONZ77" s="60"/>
      <c r="OOA77" s="60"/>
      <c r="OOB77" s="60"/>
      <c r="OOC77" s="60"/>
      <c r="OOD77" s="60"/>
      <c r="OOE77" s="60"/>
      <c r="OOF77" s="60"/>
      <c r="OOG77" s="60"/>
      <c r="OOH77" s="60"/>
      <c r="OOI77" s="60"/>
      <c r="OOJ77" s="60"/>
      <c r="OOK77" s="60"/>
      <c r="OOL77" s="60"/>
      <c r="OOM77" s="60"/>
      <c r="OON77" s="60"/>
      <c r="OOO77" s="60"/>
      <c r="OOP77" s="60"/>
      <c r="OOQ77" s="60"/>
      <c r="OOR77" s="60"/>
      <c r="OOS77" s="60"/>
      <c r="OOT77" s="60"/>
      <c r="OOU77" s="60"/>
      <c r="OOV77" s="60"/>
      <c r="OOW77" s="60"/>
      <c r="OOX77" s="60"/>
      <c r="OOY77" s="60"/>
      <c r="OOZ77" s="60"/>
      <c r="OPA77" s="60"/>
      <c r="OPB77" s="60"/>
      <c r="OPC77" s="60"/>
      <c r="OPD77" s="60"/>
      <c r="OPE77" s="60"/>
      <c r="OPF77" s="60"/>
      <c r="OPG77" s="60"/>
      <c r="OPH77" s="60"/>
      <c r="OPI77" s="60"/>
      <c r="OPJ77" s="60"/>
      <c r="OPK77" s="60"/>
      <c r="OPL77" s="60"/>
      <c r="OPM77" s="60"/>
      <c r="OPN77" s="60"/>
      <c r="OPO77" s="60"/>
      <c r="OPP77" s="60"/>
      <c r="OPQ77" s="60"/>
      <c r="OPR77" s="60"/>
      <c r="OPS77" s="60"/>
      <c r="OPT77" s="60"/>
      <c r="OPU77" s="60"/>
      <c r="OPV77" s="60"/>
      <c r="OPW77" s="60"/>
      <c r="OPX77" s="60"/>
      <c r="OPY77" s="60"/>
      <c r="OPZ77" s="60"/>
      <c r="OQA77" s="60"/>
      <c r="OQB77" s="60"/>
      <c r="OQC77" s="60"/>
      <c r="OQD77" s="60"/>
      <c r="OQE77" s="60"/>
      <c r="OQF77" s="60"/>
      <c r="OQG77" s="60"/>
      <c r="OQH77" s="60"/>
      <c r="OQI77" s="60"/>
      <c r="OQJ77" s="60"/>
      <c r="OQK77" s="60"/>
      <c r="OQL77" s="60"/>
      <c r="OQM77" s="60"/>
      <c r="OQN77" s="60"/>
      <c r="OQO77" s="60"/>
      <c r="OQP77" s="60"/>
      <c r="OQQ77" s="60"/>
      <c r="OQR77" s="60"/>
      <c r="OQS77" s="60"/>
      <c r="OQT77" s="60"/>
      <c r="OQU77" s="60"/>
      <c r="OQV77" s="60"/>
      <c r="OQW77" s="60"/>
      <c r="OQX77" s="60"/>
      <c r="OQY77" s="60"/>
      <c r="OQZ77" s="60"/>
      <c r="ORA77" s="60"/>
      <c r="ORB77" s="60"/>
      <c r="ORC77" s="60"/>
      <c r="ORD77" s="60"/>
      <c r="ORE77" s="60"/>
      <c r="ORF77" s="60"/>
      <c r="ORG77" s="60"/>
      <c r="ORH77" s="60"/>
      <c r="ORI77" s="60"/>
      <c r="ORJ77" s="60"/>
      <c r="ORK77" s="60"/>
      <c r="ORL77" s="60"/>
      <c r="ORM77" s="60"/>
      <c r="ORN77" s="60"/>
      <c r="ORO77" s="60"/>
      <c r="ORP77" s="60"/>
      <c r="ORQ77" s="60"/>
      <c r="ORR77" s="60"/>
      <c r="ORS77" s="60"/>
      <c r="ORT77" s="60"/>
      <c r="ORU77" s="60"/>
      <c r="ORV77" s="60"/>
      <c r="ORW77" s="60"/>
      <c r="ORX77" s="60"/>
      <c r="ORY77" s="60"/>
      <c r="ORZ77" s="60"/>
      <c r="OSA77" s="60"/>
      <c r="OSB77" s="60"/>
      <c r="OSC77" s="60"/>
      <c r="OSD77" s="60"/>
      <c r="OSE77" s="60"/>
      <c r="OSF77" s="60"/>
      <c r="OSG77" s="60"/>
      <c r="OSH77" s="60"/>
      <c r="OSI77" s="60"/>
      <c r="OSJ77" s="60"/>
      <c r="OSK77" s="60"/>
      <c r="OSL77" s="60"/>
      <c r="OSM77" s="60"/>
      <c r="OSN77" s="60"/>
      <c r="OSO77" s="60"/>
      <c r="OSP77" s="60"/>
      <c r="OSQ77" s="60"/>
      <c r="OSR77" s="60"/>
      <c r="OSS77" s="60"/>
      <c r="OST77" s="60"/>
      <c r="OSU77" s="60"/>
      <c r="OSV77" s="60"/>
      <c r="OSW77" s="60"/>
      <c r="OSX77" s="60"/>
      <c r="OSY77" s="60"/>
      <c r="OSZ77" s="60"/>
      <c r="OTA77" s="60"/>
      <c r="OTB77" s="60"/>
      <c r="OTC77" s="60"/>
      <c r="OTD77" s="60"/>
      <c r="OTE77" s="60"/>
      <c r="OTF77" s="60"/>
      <c r="OTG77" s="60"/>
      <c r="OTH77" s="60"/>
      <c r="OTI77" s="60"/>
      <c r="OTJ77" s="60"/>
      <c r="OTK77" s="60"/>
      <c r="OTL77" s="60"/>
      <c r="OTM77" s="60"/>
      <c r="OTN77" s="60"/>
      <c r="OTO77" s="60"/>
      <c r="OTP77" s="60"/>
      <c r="OTQ77" s="60"/>
      <c r="OTR77" s="60"/>
      <c r="OTS77" s="60"/>
      <c r="OTT77" s="60"/>
      <c r="OTU77" s="60"/>
      <c r="OTV77" s="60"/>
      <c r="OTW77" s="60"/>
      <c r="OTX77" s="60"/>
      <c r="OTY77" s="60"/>
      <c r="OTZ77" s="60"/>
      <c r="OUA77" s="60"/>
      <c r="OUB77" s="60"/>
      <c r="OUC77" s="60"/>
      <c r="OUD77" s="60"/>
      <c r="OUE77" s="60"/>
      <c r="OUF77" s="60"/>
      <c r="OUG77" s="60"/>
      <c r="OUH77" s="60"/>
      <c r="OUI77" s="60"/>
      <c r="OUJ77" s="60"/>
      <c r="OUK77" s="60"/>
      <c r="OUL77" s="60"/>
      <c r="OUM77" s="60"/>
      <c r="OUN77" s="60"/>
      <c r="OUO77" s="60"/>
      <c r="OUP77" s="60"/>
      <c r="OUQ77" s="60"/>
      <c r="OUR77" s="60"/>
      <c r="OUS77" s="60"/>
      <c r="OUT77" s="60"/>
      <c r="OUU77" s="60"/>
      <c r="OUV77" s="60"/>
      <c r="OUW77" s="60"/>
      <c r="OUX77" s="60"/>
      <c r="OUY77" s="60"/>
      <c r="OUZ77" s="60"/>
      <c r="OVA77" s="60"/>
      <c r="OVB77" s="60"/>
      <c r="OVC77" s="60"/>
      <c r="OVD77" s="60"/>
      <c r="OVE77" s="60"/>
      <c r="OVF77" s="60"/>
      <c r="OVG77" s="60"/>
      <c r="OVH77" s="60"/>
      <c r="OVI77" s="60"/>
      <c r="OVJ77" s="60"/>
      <c r="OVK77" s="60"/>
      <c r="OVL77" s="60"/>
      <c r="OVM77" s="60"/>
      <c r="OVN77" s="60"/>
      <c r="OVO77" s="60"/>
      <c r="OVP77" s="60"/>
      <c r="OVQ77" s="60"/>
      <c r="OVR77" s="60"/>
      <c r="OVS77" s="60"/>
      <c r="OVT77" s="60"/>
      <c r="OVU77" s="60"/>
      <c r="OVV77" s="60"/>
      <c r="OVW77" s="60"/>
      <c r="OVX77" s="60"/>
      <c r="OVY77" s="60"/>
      <c r="OVZ77" s="60"/>
      <c r="OWA77" s="60"/>
      <c r="OWB77" s="60"/>
      <c r="OWC77" s="60"/>
      <c r="OWD77" s="60"/>
      <c r="OWE77" s="60"/>
      <c r="OWF77" s="60"/>
      <c r="OWG77" s="60"/>
      <c r="OWH77" s="60"/>
      <c r="OWI77" s="60"/>
      <c r="OWJ77" s="60"/>
      <c r="OWK77" s="60"/>
      <c r="OWL77" s="60"/>
      <c r="OWM77" s="60"/>
      <c r="OWN77" s="60"/>
      <c r="OWO77" s="60"/>
      <c r="OWP77" s="60"/>
      <c r="OWQ77" s="60"/>
      <c r="OWR77" s="60"/>
      <c r="OWS77" s="60"/>
      <c r="OWT77" s="60"/>
      <c r="OWU77" s="60"/>
      <c r="OWV77" s="60"/>
      <c r="OWW77" s="60"/>
      <c r="OWX77" s="60"/>
      <c r="OWY77" s="60"/>
      <c r="OWZ77" s="60"/>
      <c r="OXA77" s="60"/>
      <c r="OXB77" s="60"/>
      <c r="OXC77" s="60"/>
      <c r="OXD77" s="60"/>
      <c r="OXE77" s="60"/>
      <c r="OXF77" s="60"/>
      <c r="OXG77" s="60"/>
      <c r="OXH77" s="60"/>
      <c r="OXI77" s="60"/>
      <c r="OXJ77" s="60"/>
      <c r="OXK77" s="60"/>
      <c r="OXL77" s="60"/>
      <c r="OXM77" s="60"/>
      <c r="OXN77" s="60"/>
      <c r="OXO77" s="60"/>
      <c r="OXP77" s="60"/>
      <c r="OXQ77" s="60"/>
      <c r="OXR77" s="60"/>
      <c r="OXS77" s="60"/>
      <c r="OXT77" s="60"/>
      <c r="OXU77" s="60"/>
      <c r="OXV77" s="60"/>
      <c r="OXW77" s="60"/>
      <c r="OXX77" s="60"/>
      <c r="OXY77" s="60"/>
      <c r="OXZ77" s="60"/>
      <c r="OYA77" s="60"/>
      <c r="OYB77" s="60"/>
      <c r="OYC77" s="60"/>
      <c r="OYD77" s="60"/>
      <c r="OYE77" s="60"/>
      <c r="OYF77" s="60"/>
      <c r="OYG77" s="60"/>
      <c r="OYH77" s="60"/>
      <c r="OYI77" s="60"/>
      <c r="OYJ77" s="60"/>
      <c r="OYK77" s="60"/>
      <c r="OYL77" s="60"/>
      <c r="OYM77" s="60"/>
      <c r="OYN77" s="60"/>
      <c r="OYO77" s="60"/>
      <c r="OYP77" s="60"/>
      <c r="OYQ77" s="60"/>
      <c r="OYR77" s="60"/>
      <c r="OYS77" s="60"/>
      <c r="OYT77" s="60"/>
      <c r="OYU77" s="60"/>
      <c r="OYV77" s="60"/>
      <c r="OYW77" s="60"/>
      <c r="OYX77" s="60"/>
      <c r="OYY77" s="60"/>
      <c r="OYZ77" s="60"/>
      <c r="OZA77" s="60"/>
      <c r="OZB77" s="60"/>
      <c r="OZC77" s="60"/>
      <c r="OZD77" s="60"/>
      <c r="OZE77" s="60"/>
      <c r="OZF77" s="60"/>
      <c r="OZG77" s="60"/>
      <c r="OZH77" s="60"/>
      <c r="OZI77" s="60"/>
      <c r="OZJ77" s="60"/>
      <c r="OZK77" s="60"/>
      <c r="OZL77" s="60"/>
      <c r="OZM77" s="60"/>
      <c r="OZN77" s="60"/>
      <c r="OZO77" s="60"/>
      <c r="OZP77" s="60"/>
      <c r="OZQ77" s="60"/>
      <c r="OZR77" s="60"/>
      <c r="OZS77" s="60"/>
      <c r="OZT77" s="60"/>
      <c r="OZU77" s="60"/>
      <c r="OZV77" s="60"/>
      <c r="OZW77" s="60"/>
      <c r="OZX77" s="60"/>
      <c r="OZY77" s="60"/>
      <c r="OZZ77" s="60"/>
      <c r="PAA77" s="60"/>
      <c r="PAB77" s="60"/>
      <c r="PAC77" s="60"/>
      <c r="PAD77" s="60"/>
      <c r="PAE77" s="60"/>
      <c r="PAF77" s="60"/>
      <c r="PAG77" s="60"/>
      <c r="PAH77" s="60"/>
      <c r="PAI77" s="60"/>
      <c r="PAJ77" s="60"/>
      <c r="PAK77" s="60"/>
      <c r="PAL77" s="60"/>
      <c r="PAM77" s="60"/>
      <c r="PAN77" s="60"/>
      <c r="PAO77" s="60"/>
      <c r="PAP77" s="60"/>
      <c r="PAQ77" s="60"/>
      <c r="PAR77" s="60"/>
      <c r="PAS77" s="60"/>
      <c r="PAT77" s="60"/>
      <c r="PAU77" s="60"/>
      <c r="PAV77" s="60"/>
      <c r="PAW77" s="60"/>
      <c r="PAX77" s="60"/>
      <c r="PAY77" s="60"/>
      <c r="PAZ77" s="60"/>
      <c r="PBA77" s="60"/>
      <c r="PBB77" s="60"/>
      <c r="PBC77" s="60"/>
      <c r="PBD77" s="60"/>
      <c r="PBE77" s="60"/>
      <c r="PBF77" s="60"/>
      <c r="PBG77" s="60"/>
      <c r="PBH77" s="60"/>
      <c r="PBI77" s="60"/>
      <c r="PBJ77" s="60"/>
      <c r="PBK77" s="60"/>
      <c r="PBL77" s="60"/>
      <c r="PBM77" s="60"/>
      <c r="PBN77" s="60"/>
      <c r="PBO77" s="60"/>
      <c r="PBP77" s="60"/>
      <c r="PBQ77" s="60"/>
      <c r="PBR77" s="60"/>
      <c r="PBS77" s="60"/>
      <c r="PBT77" s="60"/>
      <c r="PBU77" s="60"/>
      <c r="PBV77" s="60"/>
      <c r="PBW77" s="60"/>
      <c r="PBX77" s="60"/>
      <c r="PBY77" s="60"/>
      <c r="PBZ77" s="60"/>
      <c r="PCA77" s="60"/>
      <c r="PCB77" s="60"/>
      <c r="PCC77" s="60"/>
      <c r="PCD77" s="60"/>
      <c r="PCE77" s="60"/>
      <c r="PCF77" s="60"/>
      <c r="PCG77" s="60"/>
      <c r="PCH77" s="60"/>
      <c r="PCI77" s="60"/>
      <c r="PCJ77" s="60"/>
      <c r="PCK77" s="60"/>
      <c r="PCL77" s="60"/>
      <c r="PCM77" s="60"/>
      <c r="PCN77" s="60"/>
      <c r="PCO77" s="60"/>
      <c r="PCP77" s="60"/>
      <c r="PCQ77" s="60"/>
      <c r="PCR77" s="60"/>
      <c r="PCS77" s="60"/>
      <c r="PCT77" s="60"/>
      <c r="PCU77" s="60"/>
      <c r="PCV77" s="60"/>
      <c r="PCW77" s="60"/>
      <c r="PCX77" s="60"/>
      <c r="PCY77" s="60"/>
      <c r="PCZ77" s="60"/>
      <c r="PDA77" s="60"/>
      <c r="PDB77" s="60"/>
      <c r="PDC77" s="60"/>
      <c r="PDD77" s="60"/>
      <c r="PDE77" s="60"/>
      <c r="PDF77" s="60"/>
      <c r="PDG77" s="60"/>
      <c r="PDH77" s="60"/>
      <c r="PDI77" s="60"/>
      <c r="PDJ77" s="60"/>
      <c r="PDK77" s="60"/>
      <c r="PDL77" s="60"/>
      <c r="PDM77" s="60"/>
      <c r="PDN77" s="60"/>
      <c r="PDO77" s="60"/>
      <c r="PDP77" s="60"/>
      <c r="PDQ77" s="60"/>
      <c r="PDR77" s="60"/>
      <c r="PDS77" s="60"/>
      <c r="PDT77" s="60"/>
      <c r="PDU77" s="60"/>
      <c r="PDV77" s="60"/>
      <c r="PDW77" s="60"/>
      <c r="PDX77" s="60"/>
      <c r="PDY77" s="60"/>
      <c r="PDZ77" s="60"/>
      <c r="PEA77" s="60"/>
      <c r="PEB77" s="60"/>
      <c r="PEC77" s="60"/>
      <c r="PED77" s="60"/>
      <c r="PEE77" s="60"/>
      <c r="PEF77" s="60"/>
      <c r="PEG77" s="60"/>
      <c r="PEH77" s="60"/>
      <c r="PEI77" s="60"/>
      <c r="PEJ77" s="60"/>
      <c r="PEK77" s="60"/>
      <c r="PEL77" s="60"/>
      <c r="PEM77" s="60"/>
      <c r="PEN77" s="60"/>
      <c r="PEO77" s="60"/>
      <c r="PEP77" s="60"/>
      <c r="PEQ77" s="60"/>
      <c r="PER77" s="60"/>
      <c r="PES77" s="60"/>
      <c r="PET77" s="60"/>
      <c r="PEU77" s="60"/>
      <c r="PEV77" s="60"/>
      <c r="PEW77" s="60"/>
      <c r="PEX77" s="60"/>
      <c r="PEY77" s="60"/>
      <c r="PEZ77" s="60"/>
      <c r="PFA77" s="60"/>
      <c r="PFB77" s="60"/>
      <c r="PFC77" s="60"/>
      <c r="PFD77" s="60"/>
      <c r="PFE77" s="60"/>
      <c r="PFF77" s="60"/>
      <c r="PFG77" s="60"/>
      <c r="PFH77" s="60"/>
      <c r="PFI77" s="60"/>
      <c r="PFJ77" s="60"/>
      <c r="PFK77" s="60"/>
      <c r="PFL77" s="60"/>
      <c r="PFM77" s="60"/>
      <c r="PFN77" s="60"/>
      <c r="PFO77" s="60"/>
      <c r="PFP77" s="60"/>
      <c r="PFQ77" s="60"/>
      <c r="PFR77" s="60"/>
      <c r="PFS77" s="60"/>
      <c r="PFT77" s="60"/>
      <c r="PFU77" s="60"/>
      <c r="PFV77" s="60"/>
      <c r="PFW77" s="60"/>
      <c r="PFX77" s="60"/>
      <c r="PFY77" s="60"/>
      <c r="PFZ77" s="60"/>
      <c r="PGA77" s="60"/>
      <c r="PGB77" s="60"/>
      <c r="PGC77" s="60"/>
      <c r="PGD77" s="60"/>
      <c r="PGE77" s="60"/>
      <c r="PGF77" s="60"/>
      <c r="PGG77" s="60"/>
      <c r="PGH77" s="60"/>
      <c r="PGI77" s="60"/>
      <c r="PGJ77" s="60"/>
      <c r="PGK77" s="60"/>
      <c r="PGL77" s="60"/>
      <c r="PGM77" s="60"/>
      <c r="PGN77" s="60"/>
      <c r="PGO77" s="60"/>
      <c r="PGP77" s="60"/>
      <c r="PGQ77" s="60"/>
      <c r="PGR77" s="60"/>
      <c r="PGS77" s="60"/>
      <c r="PGT77" s="60"/>
      <c r="PGU77" s="60"/>
      <c r="PGV77" s="60"/>
      <c r="PGW77" s="60"/>
      <c r="PGX77" s="60"/>
      <c r="PGY77" s="60"/>
      <c r="PGZ77" s="60"/>
      <c r="PHA77" s="60"/>
      <c r="PHB77" s="60"/>
      <c r="PHC77" s="60"/>
      <c r="PHD77" s="60"/>
      <c r="PHE77" s="60"/>
      <c r="PHF77" s="60"/>
      <c r="PHG77" s="60"/>
      <c r="PHH77" s="60"/>
      <c r="PHI77" s="60"/>
      <c r="PHJ77" s="60"/>
      <c r="PHK77" s="60"/>
      <c r="PHL77" s="60"/>
      <c r="PHM77" s="60"/>
      <c r="PHN77" s="60"/>
      <c r="PHO77" s="60"/>
      <c r="PHP77" s="60"/>
      <c r="PHQ77" s="60"/>
      <c r="PHR77" s="60"/>
      <c r="PHS77" s="60"/>
      <c r="PHT77" s="60"/>
      <c r="PHU77" s="60"/>
      <c r="PHV77" s="60"/>
      <c r="PHW77" s="60"/>
      <c r="PHX77" s="60"/>
      <c r="PHY77" s="60"/>
      <c r="PHZ77" s="60"/>
      <c r="PIA77" s="60"/>
      <c r="PIB77" s="60"/>
      <c r="PIC77" s="60"/>
      <c r="PID77" s="60"/>
      <c r="PIE77" s="60"/>
      <c r="PIF77" s="60"/>
      <c r="PIG77" s="60"/>
      <c r="PIH77" s="60"/>
      <c r="PII77" s="60"/>
      <c r="PIJ77" s="60"/>
      <c r="PIK77" s="60"/>
      <c r="PIL77" s="60"/>
      <c r="PIM77" s="60"/>
      <c r="PIN77" s="60"/>
      <c r="PIO77" s="60"/>
      <c r="PIP77" s="60"/>
      <c r="PIQ77" s="60"/>
      <c r="PIR77" s="60"/>
      <c r="PIS77" s="60"/>
      <c r="PIT77" s="60"/>
      <c r="PIU77" s="60"/>
      <c r="PIV77" s="60"/>
      <c r="PIW77" s="60"/>
      <c r="PIX77" s="60"/>
      <c r="PIY77" s="60"/>
      <c r="PIZ77" s="60"/>
      <c r="PJA77" s="60"/>
      <c r="PJB77" s="60"/>
      <c r="PJC77" s="60"/>
      <c r="PJD77" s="60"/>
      <c r="PJE77" s="60"/>
      <c r="PJF77" s="60"/>
      <c r="PJG77" s="60"/>
      <c r="PJH77" s="60"/>
      <c r="PJI77" s="60"/>
      <c r="PJJ77" s="60"/>
      <c r="PJK77" s="60"/>
      <c r="PJL77" s="60"/>
      <c r="PJM77" s="60"/>
      <c r="PJN77" s="60"/>
      <c r="PJO77" s="60"/>
      <c r="PJP77" s="60"/>
      <c r="PJQ77" s="60"/>
      <c r="PJR77" s="60"/>
      <c r="PJS77" s="60"/>
      <c r="PJT77" s="60"/>
      <c r="PJU77" s="60"/>
      <c r="PJV77" s="60"/>
      <c r="PJW77" s="60"/>
      <c r="PJX77" s="60"/>
      <c r="PJY77" s="60"/>
      <c r="PJZ77" s="60"/>
      <c r="PKA77" s="60"/>
      <c r="PKB77" s="60"/>
      <c r="PKC77" s="60"/>
      <c r="PKD77" s="60"/>
      <c r="PKE77" s="60"/>
      <c r="PKF77" s="60"/>
      <c r="PKG77" s="60"/>
      <c r="PKH77" s="60"/>
      <c r="PKI77" s="60"/>
      <c r="PKJ77" s="60"/>
      <c r="PKK77" s="60"/>
      <c r="PKL77" s="60"/>
      <c r="PKM77" s="60"/>
      <c r="PKN77" s="60"/>
      <c r="PKO77" s="60"/>
      <c r="PKP77" s="60"/>
      <c r="PKQ77" s="60"/>
      <c r="PKR77" s="60"/>
      <c r="PKS77" s="60"/>
      <c r="PKT77" s="60"/>
      <c r="PKU77" s="60"/>
      <c r="PKV77" s="60"/>
      <c r="PKW77" s="60"/>
      <c r="PKX77" s="60"/>
      <c r="PKY77" s="60"/>
      <c r="PKZ77" s="60"/>
      <c r="PLA77" s="60"/>
      <c r="PLB77" s="60"/>
      <c r="PLC77" s="60"/>
      <c r="PLD77" s="60"/>
      <c r="PLE77" s="60"/>
      <c r="PLF77" s="60"/>
      <c r="PLG77" s="60"/>
      <c r="PLH77" s="60"/>
      <c r="PLI77" s="60"/>
      <c r="PLJ77" s="60"/>
      <c r="PLK77" s="60"/>
      <c r="PLL77" s="60"/>
      <c r="PLM77" s="60"/>
      <c r="PLN77" s="60"/>
      <c r="PLO77" s="60"/>
      <c r="PLP77" s="60"/>
      <c r="PLQ77" s="60"/>
      <c r="PLR77" s="60"/>
      <c r="PLS77" s="60"/>
      <c r="PLT77" s="60"/>
      <c r="PLU77" s="60"/>
      <c r="PLV77" s="60"/>
      <c r="PLW77" s="60"/>
      <c r="PLX77" s="60"/>
      <c r="PLY77" s="60"/>
      <c r="PLZ77" s="60"/>
      <c r="PMA77" s="60"/>
      <c r="PMB77" s="60"/>
      <c r="PMC77" s="60"/>
      <c r="PMD77" s="60"/>
      <c r="PME77" s="60"/>
      <c r="PMF77" s="60"/>
      <c r="PMG77" s="60"/>
      <c r="PMH77" s="60"/>
      <c r="PMI77" s="60"/>
      <c r="PMJ77" s="60"/>
      <c r="PMK77" s="60"/>
      <c r="PML77" s="60"/>
      <c r="PMM77" s="60"/>
      <c r="PMN77" s="60"/>
      <c r="PMO77" s="60"/>
      <c r="PMP77" s="60"/>
      <c r="PMQ77" s="60"/>
      <c r="PMR77" s="60"/>
      <c r="PMS77" s="60"/>
      <c r="PMT77" s="60"/>
      <c r="PMU77" s="60"/>
      <c r="PMV77" s="60"/>
      <c r="PMW77" s="60"/>
      <c r="PMX77" s="60"/>
      <c r="PMY77" s="60"/>
      <c r="PMZ77" s="60"/>
      <c r="PNA77" s="60"/>
      <c r="PNB77" s="60"/>
      <c r="PNC77" s="60"/>
      <c r="PND77" s="60"/>
      <c r="PNE77" s="60"/>
      <c r="PNF77" s="60"/>
      <c r="PNG77" s="60"/>
      <c r="PNH77" s="60"/>
      <c r="PNI77" s="60"/>
      <c r="PNJ77" s="60"/>
      <c r="PNK77" s="60"/>
      <c r="PNL77" s="60"/>
      <c r="PNM77" s="60"/>
      <c r="PNN77" s="60"/>
      <c r="PNO77" s="60"/>
      <c r="PNP77" s="60"/>
      <c r="PNQ77" s="60"/>
      <c r="PNR77" s="60"/>
      <c r="PNS77" s="60"/>
      <c r="PNT77" s="60"/>
      <c r="PNU77" s="60"/>
      <c r="PNV77" s="60"/>
      <c r="PNW77" s="60"/>
      <c r="PNX77" s="60"/>
      <c r="PNY77" s="60"/>
      <c r="PNZ77" s="60"/>
      <c r="POA77" s="60"/>
      <c r="POB77" s="60"/>
      <c r="POC77" s="60"/>
      <c r="POD77" s="60"/>
      <c r="POE77" s="60"/>
      <c r="POF77" s="60"/>
      <c r="POG77" s="60"/>
      <c r="POH77" s="60"/>
      <c r="POI77" s="60"/>
      <c r="POJ77" s="60"/>
      <c r="POK77" s="60"/>
      <c r="POL77" s="60"/>
      <c r="POM77" s="60"/>
      <c r="PON77" s="60"/>
      <c r="POO77" s="60"/>
      <c r="POP77" s="60"/>
      <c r="POQ77" s="60"/>
      <c r="POR77" s="60"/>
      <c r="POS77" s="60"/>
      <c r="POT77" s="60"/>
      <c r="POU77" s="60"/>
      <c r="POV77" s="60"/>
      <c r="POW77" s="60"/>
      <c r="POX77" s="60"/>
      <c r="POY77" s="60"/>
      <c r="POZ77" s="60"/>
      <c r="PPA77" s="60"/>
      <c r="PPB77" s="60"/>
      <c r="PPC77" s="60"/>
      <c r="PPD77" s="60"/>
      <c r="PPE77" s="60"/>
      <c r="PPF77" s="60"/>
      <c r="PPG77" s="60"/>
      <c r="PPH77" s="60"/>
      <c r="PPI77" s="60"/>
      <c r="PPJ77" s="60"/>
      <c r="PPK77" s="60"/>
      <c r="PPL77" s="60"/>
      <c r="PPM77" s="60"/>
      <c r="PPN77" s="60"/>
      <c r="PPO77" s="60"/>
      <c r="PPP77" s="60"/>
      <c r="PPQ77" s="60"/>
      <c r="PPR77" s="60"/>
      <c r="PPS77" s="60"/>
      <c r="PPT77" s="60"/>
      <c r="PPU77" s="60"/>
      <c r="PPV77" s="60"/>
      <c r="PPW77" s="60"/>
      <c r="PPX77" s="60"/>
      <c r="PPY77" s="60"/>
      <c r="PPZ77" s="60"/>
      <c r="PQA77" s="60"/>
      <c r="PQB77" s="60"/>
      <c r="PQC77" s="60"/>
      <c r="PQD77" s="60"/>
      <c r="PQE77" s="60"/>
      <c r="PQF77" s="60"/>
      <c r="PQG77" s="60"/>
      <c r="PQH77" s="60"/>
      <c r="PQI77" s="60"/>
      <c r="PQJ77" s="60"/>
      <c r="PQK77" s="60"/>
      <c r="PQL77" s="60"/>
      <c r="PQM77" s="60"/>
      <c r="PQN77" s="60"/>
      <c r="PQO77" s="60"/>
      <c r="PQP77" s="60"/>
      <c r="PQQ77" s="60"/>
      <c r="PQR77" s="60"/>
      <c r="PQS77" s="60"/>
      <c r="PQT77" s="60"/>
      <c r="PQU77" s="60"/>
      <c r="PQV77" s="60"/>
      <c r="PQW77" s="60"/>
      <c r="PQX77" s="60"/>
      <c r="PQY77" s="60"/>
      <c r="PQZ77" s="60"/>
      <c r="PRA77" s="60"/>
      <c r="PRB77" s="60"/>
      <c r="PRC77" s="60"/>
      <c r="PRD77" s="60"/>
      <c r="PRE77" s="60"/>
      <c r="PRF77" s="60"/>
      <c r="PRG77" s="60"/>
      <c r="PRH77" s="60"/>
      <c r="PRI77" s="60"/>
      <c r="PRJ77" s="60"/>
      <c r="PRK77" s="60"/>
      <c r="PRL77" s="60"/>
      <c r="PRM77" s="60"/>
      <c r="PRN77" s="60"/>
      <c r="PRO77" s="60"/>
      <c r="PRP77" s="60"/>
      <c r="PRQ77" s="60"/>
      <c r="PRR77" s="60"/>
      <c r="PRS77" s="60"/>
      <c r="PRT77" s="60"/>
      <c r="PRU77" s="60"/>
      <c r="PRV77" s="60"/>
      <c r="PRW77" s="60"/>
      <c r="PRX77" s="60"/>
      <c r="PRY77" s="60"/>
      <c r="PRZ77" s="60"/>
      <c r="PSA77" s="60"/>
      <c r="PSB77" s="60"/>
      <c r="PSC77" s="60"/>
      <c r="PSD77" s="60"/>
      <c r="PSE77" s="60"/>
      <c r="PSF77" s="60"/>
      <c r="PSG77" s="60"/>
      <c r="PSH77" s="60"/>
      <c r="PSI77" s="60"/>
      <c r="PSJ77" s="60"/>
      <c r="PSK77" s="60"/>
      <c r="PSL77" s="60"/>
      <c r="PSM77" s="60"/>
      <c r="PSN77" s="60"/>
      <c r="PSO77" s="60"/>
      <c r="PSP77" s="60"/>
      <c r="PSQ77" s="60"/>
      <c r="PSR77" s="60"/>
      <c r="PSS77" s="60"/>
      <c r="PST77" s="60"/>
      <c r="PSU77" s="60"/>
      <c r="PSV77" s="60"/>
      <c r="PSW77" s="60"/>
      <c r="PSX77" s="60"/>
      <c r="PSY77" s="60"/>
      <c r="PSZ77" s="60"/>
      <c r="PTA77" s="60"/>
      <c r="PTB77" s="60"/>
      <c r="PTC77" s="60"/>
      <c r="PTD77" s="60"/>
      <c r="PTE77" s="60"/>
      <c r="PTF77" s="60"/>
      <c r="PTG77" s="60"/>
      <c r="PTH77" s="60"/>
      <c r="PTI77" s="60"/>
      <c r="PTJ77" s="60"/>
      <c r="PTK77" s="60"/>
      <c r="PTL77" s="60"/>
      <c r="PTM77" s="60"/>
      <c r="PTN77" s="60"/>
      <c r="PTO77" s="60"/>
      <c r="PTP77" s="60"/>
      <c r="PTQ77" s="60"/>
      <c r="PTR77" s="60"/>
      <c r="PTS77" s="60"/>
      <c r="PTT77" s="60"/>
      <c r="PTU77" s="60"/>
      <c r="PTV77" s="60"/>
      <c r="PTW77" s="60"/>
      <c r="PTX77" s="60"/>
      <c r="PTY77" s="60"/>
      <c r="PTZ77" s="60"/>
      <c r="PUA77" s="60"/>
      <c r="PUB77" s="60"/>
      <c r="PUC77" s="60"/>
      <c r="PUD77" s="60"/>
      <c r="PUE77" s="60"/>
      <c r="PUF77" s="60"/>
      <c r="PUG77" s="60"/>
      <c r="PUH77" s="60"/>
      <c r="PUI77" s="60"/>
      <c r="PUJ77" s="60"/>
      <c r="PUK77" s="60"/>
      <c r="PUL77" s="60"/>
      <c r="PUM77" s="60"/>
      <c r="PUN77" s="60"/>
      <c r="PUO77" s="60"/>
      <c r="PUP77" s="60"/>
      <c r="PUQ77" s="60"/>
      <c r="PUR77" s="60"/>
      <c r="PUS77" s="60"/>
      <c r="PUT77" s="60"/>
      <c r="PUU77" s="60"/>
      <c r="PUV77" s="60"/>
      <c r="PUW77" s="60"/>
      <c r="PUX77" s="60"/>
      <c r="PUY77" s="60"/>
      <c r="PUZ77" s="60"/>
      <c r="PVA77" s="60"/>
      <c r="PVB77" s="60"/>
      <c r="PVC77" s="60"/>
      <c r="PVD77" s="60"/>
      <c r="PVE77" s="60"/>
      <c r="PVF77" s="60"/>
      <c r="PVG77" s="60"/>
      <c r="PVH77" s="60"/>
      <c r="PVI77" s="60"/>
      <c r="PVJ77" s="60"/>
      <c r="PVK77" s="60"/>
      <c r="PVL77" s="60"/>
      <c r="PVM77" s="60"/>
      <c r="PVN77" s="60"/>
      <c r="PVO77" s="60"/>
      <c r="PVP77" s="60"/>
      <c r="PVQ77" s="60"/>
      <c r="PVR77" s="60"/>
      <c r="PVS77" s="60"/>
      <c r="PVT77" s="60"/>
      <c r="PVU77" s="60"/>
      <c r="PVV77" s="60"/>
      <c r="PVW77" s="60"/>
      <c r="PVX77" s="60"/>
      <c r="PVY77" s="60"/>
      <c r="PVZ77" s="60"/>
      <c r="PWA77" s="60"/>
      <c r="PWB77" s="60"/>
      <c r="PWC77" s="60"/>
      <c r="PWD77" s="60"/>
      <c r="PWE77" s="60"/>
      <c r="PWF77" s="60"/>
      <c r="PWG77" s="60"/>
      <c r="PWH77" s="60"/>
      <c r="PWI77" s="60"/>
      <c r="PWJ77" s="60"/>
      <c r="PWK77" s="60"/>
      <c r="PWL77" s="60"/>
      <c r="PWM77" s="60"/>
      <c r="PWN77" s="60"/>
      <c r="PWO77" s="60"/>
      <c r="PWP77" s="60"/>
      <c r="PWQ77" s="60"/>
      <c r="PWR77" s="60"/>
      <c r="PWS77" s="60"/>
      <c r="PWT77" s="60"/>
      <c r="PWU77" s="60"/>
      <c r="PWV77" s="60"/>
      <c r="PWW77" s="60"/>
      <c r="PWX77" s="60"/>
      <c r="PWY77" s="60"/>
      <c r="PWZ77" s="60"/>
      <c r="PXA77" s="60"/>
      <c r="PXB77" s="60"/>
      <c r="PXC77" s="60"/>
      <c r="PXD77" s="60"/>
      <c r="PXE77" s="60"/>
      <c r="PXF77" s="60"/>
      <c r="PXG77" s="60"/>
      <c r="PXH77" s="60"/>
      <c r="PXI77" s="60"/>
      <c r="PXJ77" s="60"/>
      <c r="PXK77" s="60"/>
      <c r="PXL77" s="60"/>
      <c r="PXM77" s="60"/>
      <c r="PXN77" s="60"/>
      <c r="PXO77" s="60"/>
      <c r="PXP77" s="60"/>
      <c r="PXQ77" s="60"/>
      <c r="PXR77" s="60"/>
      <c r="PXS77" s="60"/>
      <c r="PXT77" s="60"/>
      <c r="PXU77" s="60"/>
      <c r="PXV77" s="60"/>
      <c r="PXW77" s="60"/>
      <c r="PXX77" s="60"/>
      <c r="PXY77" s="60"/>
      <c r="PXZ77" s="60"/>
      <c r="PYA77" s="60"/>
      <c r="PYB77" s="60"/>
      <c r="PYC77" s="60"/>
      <c r="PYD77" s="60"/>
      <c r="PYE77" s="60"/>
      <c r="PYF77" s="60"/>
      <c r="PYG77" s="60"/>
      <c r="PYH77" s="60"/>
      <c r="PYI77" s="60"/>
      <c r="PYJ77" s="60"/>
      <c r="PYK77" s="60"/>
      <c r="PYL77" s="60"/>
      <c r="PYM77" s="60"/>
      <c r="PYN77" s="60"/>
      <c r="PYO77" s="60"/>
      <c r="PYP77" s="60"/>
      <c r="PYQ77" s="60"/>
      <c r="PYR77" s="60"/>
      <c r="PYS77" s="60"/>
      <c r="PYT77" s="60"/>
      <c r="PYU77" s="60"/>
      <c r="PYV77" s="60"/>
      <c r="PYW77" s="60"/>
      <c r="PYX77" s="60"/>
      <c r="PYY77" s="60"/>
      <c r="PYZ77" s="60"/>
      <c r="PZA77" s="60"/>
      <c r="PZB77" s="60"/>
      <c r="PZC77" s="60"/>
      <c r="PZD77" s="60"/>
      <c r="PZE77" s="60"/>
      <c r="PZF77" s="60"/>
      <c r="PZG77" s="60"/>
      <c r="PZH77" s="60"/>
      <c r="PZI77" s="60"/>
      <c r="PZJ77" s="60"/>
      <c r="PZK77" s="60"/>
      <c r="PZL77" s="60"/>
      <c r="PZM77" s="60"/>
      <c r="PZN77" s="60"/>
      <c r="PZO77" s="60"/>
      <c r="PZP77" s="60"/>
      <c r="PZQ77" s="60"/>
      <c r="PZR77" s="60"/>
      <c r="PZS77" s="60"/>
      <c r="PZT77" s="60"/>
      <c r="PZU77" s="60"/>
      <c r="PZV77" s="60"/>
      <c r="PZW77" s="60"/>
      <c r="PZX77" s="60"/>
      <c r="PZY77" s="60"/>
      <c r="PZZ77" s="60"/>
      <c r="QAA77" s="60"/>
      <c r="QAB77" s="60"/>
      <c r="QAC77" s="60"/>
      <c r="QAD77" s="60"/>
      <c r="QAE77" s="60"/>
      <c r="QAF77" s="60"/>
      <c r="QAG77" s="60"/>
      <c r="QAH77" s="60"/>
      <c r="QAI77" s="60"/>
      <c r="QAJ77" s="60"/>
      <c r="QAK77" s="60"/>
      <c r="QAL77" s="60"/>
      <c r="QAM77" s="60"/>
      <c r="QAN77" s="60"/>
      <c r="QAO77" s="60"/>
      <c r="QAP77" s="60"/>
      <c r="QAQ77" s="60"/>
      <c r="QAR77" s="60"/>
      <c r="QAS77" s="60"/>
      <c r="QAT77" s="60"/>
      <c r="QAU77" s="60"/>
      <c r="QAV77" s="60"/>
      <c r="QAW77" s="60"/>
      <c r="QAX77" s="60"/>
      <c r="QAY77" s="60"/>
      <c r="QAZ77" s="60"/>
      <c r="QBA77" s="60"/>
      <c r="QBB77" s="60"/>
      <c r="QBC77" s="60"/>
      <c r="QBD77" s="60"/>
      <c r="QBE77" s="60"/>
      <c r="QBF77" s="60"/>
      <c r="QBG77" s="60"/>
      <c r="QBH77" s="60"/>
      <c r="QBI77" s="60"/>
      <c r="QBJ77" s="60"/>
      <c r="QBK77" s="60"/>
      <c r="QBL77" s="60"/>
      <c r="QBM77" s="60"/>
      <c r="QBN77" s="60"/>
      <c r="QBO77" s="60"/>
      <c r="QBP77" s="60"/>
      <c r="QBQ77" s="60"/>
      <c r="QBR77" s="60"/>
      <c r="QBS77" s="60"/>
      <c r="QBT77" s="60"/>
      <c r="QBU77" s="60"/>
      <c r="QBV77" s="60"/>
      <c r="QBW77" s="60"/>
      <c r="QBX77" s="60"/>
      <c r="QBY77" s="60"/>
      <c r="QBZ77" s="60"/>
      <c r="QCA77" s="60"/>
      <c r="QCB77" s="60"/>
      <c r="QCC77" s="60"/>
      <c r="QCD77" s="60"/>
      <c r="QCE77" s="60"/>
      <c r="QCF77" s="60"/>
      <c r="QCG77" s="60"/>
      <c r="QCH77" s="60"/>
      <c r="QCI77" s="60"/>
      <c r="QCJ77" s="60"/>
      <c r="QCK77" s="60"/>
      <c r="QCL77" s="60"/>
      <c r="QCM77" s="60"/>
      <c r="QCN77" s="60"/>
      <c r="QCO77" s="60"/>
      <c r="QCP77" s="60"/>
      <c r="QCQ77" s="60"/>
      <c r="QCR77" s="60"/>
      <c r="QCS77" s="60"/>
      <c r="QCT77" s="60"/>
      <c r="QCU77" s="60"/>
      <c r="QCV77" s="60"/>
      <c r="QCW77" s="60"/>
      <c r="QCX77" s="60"/>
      <c r="QCY77" s="60"/>
      <c r="QCZ77" s="60"/>
      <c r="QDA77" s="60"/>
      <c r="QDB77" s="60"/>
      <c r="QDC77" s="60"/>
      <c r="QDD77" s="60"/>
      <c r="QDE77" s="60"/>
      <c r="QDF77" s="60"/>
      <c r="QDG77" s="60"/>
      <c r="QDH77" s="60"/>
      <c r="QDI77" s="60"/>
      <c r="QDJ77" s="60"/>
      <c r="QDK77" s="60"/>
      <c r="QDL77" s="60"/>
      <c r="QDM77" s="60"/>
      <c r="QDN77" s="60"/>
      <c r="QDO77" s="60"/>
      <c r="QDP77" s="60"/>
      <c r="QDQ77" s="60"/>
      <c r="QDR77" s="60"/>
      <c r="QDS77" s="60"/>
      <c r="QDT77" s="60"/>
      <c r="QDU77" s="60"/>
      <c r="QDV77" s="60"/>
      <c r="QDW77" s="60"/>
      <c r="QDX77" s="60"/>
      <c r="QDY77" s="60"/>
      <c r="QDZ77" s="60"/>
      <c r="QEA77" s="60"/>
      <c r="QEB77" s="60"/>
      <c r="QEC77" s="60"/>
      <c r="QED77" s="60"/>
      <c r="QEE77" s="60"/>
      <c r="QEF77" s="60"/>
      <c r="QEG77" s="60"/>
      <c r="QEH77" s="60"/>
      <c r="QEI77" s="60"/>
      <c r="QEJ77" s="60"/>
      <c r="QEK77" s="60"/>
      <c r="QEL77" s="60"/>
      <c r="QEM77" s="60"/>
      <c r="QEN77" s="60"/>
      <c r="QEO77" s="60"/>
      <c r="QEP77" s="60"/>
      <c r="QEQ77" s="60"/>
      <c r="QER77" s="60"/>
      <c r="QES77" s="60"/>
      <c r="QET77" s="60"/>
      <c r="QEU77" s="60"/>
      <c r="QEV77" s="60"/>
      <c r="QEW77" s="60"/>
      <c r="QEX77" s="60"/>
      <c r="QEY77" s="60"/>
      <c r="QEZ77" s="60"/>
      <c r="QFA77" s="60"/>
      <c r="QFB77" s="60"/>
      <c r="QFC77" s="60"/>
      <c r="QFD77" s="60"/>
      <c r="QFE77" s="60"/>
      <c r="QFF77" s="60"/>
      <c r="QFG77" s="60"/>
      <c r="QFH77" s="60"/>
      <c r="QFI77" s="60"/>
      <c r="QFJ77" s="60"/>
      <c r="QFK77" s="60"/>
      <c r="QFL77" s="60"/>
      <c r="QFM77" s="60"/>
      <c r="QFN77" s="60"/>
      <c r="QFO77" s="60"/>
      <c r="QFP77" s="60"/>
      <c r="QFQ77" s="60"/>
      <c r="QFR77" s="60"/>
      <c r="QFS77" s="60"/>
      <c r="QFT77" s="60"/>
      <c r="QFU77" s="60"/>
      <c r="QFV77" s="60"/>
      <c r="QFW77" s="60"/>
      <c r="QFX77" s="60"/>
      <c r="QFY77" s="60"/>
      <c r="QFZ77" s="60"/>
      <c r="QGA77" s="60"/>
      <c r="QGB77" s="60"/>
      <c r="QGC77" s="60"/>
      <c r="QGD77" s="60"/>
      <c r="QGE77" s="60"/>
      <c r="QGF77" s="60"/>
      <c r="QGG77" s="60"/>
      <c r="QGH77" s="60"/>
      <c r="QGI77" s="60"/>
      <c r="QGJ77" s="60"/>
      <c r="QGK77" s="60"/>
      <c r="QGL77" s="60"/>
      <c r="QGM77" s="60"/>
      <c r="QGN77" s="60"/>
      <c r="QGO77" s="60"/>
      <c r="QGP77" s="60"/>
      <c r="QGQ77" s="60"/>
      <c r="QGR77" s="60"/>
      <c r="QGS77" s="60"/>
      <c r="QGT77" s="60"/>
      <c r="QGU77" s="60"/>
      <c r="QGV77" s="60"/>
      <c r="QGW77" s="60"/>
      <c r="QGX77" s="60"/>
      <c r="QGY77" s="60"/>
      <c r="QGZ77" s="60"/>
      <c r="QHA77" s="60"/>
      <c r="QHB77" s="60"/>
      <c r="QHC77" s="60"/>
      <c r="QHD77" s="60"/>
      <c r="QHE77" s="60"/>
      <c r="QHF77" s="60"/>
      <c r="QHG77" s="60"/>
      <c r="QHH77" s="60"/>
      <c r="QHI77" s="60"/>
      <c r="QHJ77" s="60"/>
      <c r="QHK77" s="60"/>
      <c r="QHL77" s="60"/>
      <c r="QHM77" s="60"/>
      <c r="QHN77" s="60"/>
      <c r="QHO77" s="60"/>
      <c r="QHP77" s="60"/>
      <c r="QHQ77" s="60"/>
      <c r="QHR77" s="60"/>
      <c r="QHS77" s="60"/>
      <c r="QHT77" s="60"/>
      <c r="QHU77" s="60"/>
      <c r="QHV77" s="60"/>
      <c r="QHW77" s="60"/>
      <c r="QHX77" s="60"/>
      <c r="QHY77" s="60"/>
      <c r="QHZ77" s="60"/>
      <c r="QIA77" s="60"/>
      <c r="QIB77" s="60"/>
      <c r="QIC77" s="60"/>
      <c r="QID77" s="60"/>
      <c r="QIE77" s="60"/>
      <c r="QIF77" s="60"/>
      <c r="QIG77" s="60"/>
      <c r="QIH77" s="60"/>
      <c r="QII77" s="60"/>
      <c r="QIJ77" s="60"/>
      <c r="QIK77" s="60"/>
      <c r="QIL77" s="60"/>
      <c r="QIM77" s="60"/>
      <c r="QIN77" s="60"/>
      <c r="QIO77" s="60"/>
      <c r="QIP77" s="60"/>
      <c r="QIQ77" s="60"/>
      <c r="QIR77" s="60"/>
      <c r="QIS77" s="60"/>
      <c r="QIT77" s="60"/>
      <c r="QIU77" s="60"/>
      <c r="QIV77" s="60"/>
      <c r="QIW77" s="60"/>
      <c r="QIX77" s="60"/>
      <c r="QIY77" s="60"/>
      <c r="QIZ77" s="60"/>
      <c r="QJA77" s="60"/>
      <c r="QJB77" s="60"/>
      <c r="QJC77" s="60"/>
      <c r="QJD77" s="60"/>
      <c r="QJE77" s="60"/>
      <c r="QJF77" s="60"/>
      <c r="QJG77" s="60"/>
      <c r="QJH77" s="60"/>
      <c r="QJI77" s="60"/>
      <c r="QJJ77" s="60"/>
      <c r="QJK77" s="60"/>
      <c r="QJL77" s="60"/>
      <c r="QJM77" s="60"/>
      <c r="QJN77" s="60"/>
      <c r="QJO77" s="60"/>
      <c r="QJP77" s="60"/>
      <c r="QJQ77" s="60"/>
      <c r="QJR77" s="60"/>
      <c r="QJS77" s="60"/>
      <c r="QJT77" s="60"/>
      <c r="QJU77" s="60"/>
      <c r="QJV77" s="60"/>
      <c r="QJW77" s="60"/>
      <c r="QJX77" s="60"/>
      <c r="QJY77" s="60"/>
      <c r="QJZ77" s="60"/>
      <c r="QKA77" s="60"/>
      <c r="QKB77" s="60"/>
      <c r="QKC77" s="60"/>
      <c r="QKD77" s="60"/>
      <c r="QKE77" s="60"/>
      <c r="QKF77" s="60"/>
      <c r="QKG77" s="60"/>
      <c r="QKH77" s="60"/>
      <c r="QKI77" s="60"/>
      <c r="QKJ77" s="60"/>
      <c r="QKK77" s="60"/>
      <c r="QKL77" s="60"/>
      <c r="QKM77" s="60"/>
      <c r="QKN77" s="60"/>
      <c r="QKO77" s="60"/>
      <c r="QKP77" s="60"/>
      <c r="QKQ77" s="60"/>
      <c r="QKR77" s="60"/>
      <c r="QKS77" s="60"/>
      <c r="QKT77" s="60"/>
      <c r="QKU77" s="60"/>
      <c r="QKV77" s="60"/>
      <c r="QKW77" s="60"/>
      <c r="QKX77" s="60"/>
      <c r="QKY77" s="60"/>
      <c r="QKZ77" s="60"/>
      <c r="QLA77" s="60"/>
      <c r="QLB77" s="60"/>
      <c r="QLC77" s="60"/>
      <c r="QLD77" s="60"/>
      <c r="QLE77" s="60"/>
      <c r="QLF77" s="60"/>
      <c r="QLG77" s="60"/>
      <c r="QLH77" s="60"/>
      <c r="QLI77" s="60"/>
      <c r="QLJ77" s="60"/>
      <c r="QLK77" s="60"/>
      <c r="QLL77" s="60"/>
      <c r="QLM77" s="60"/>
      <c r="QLN77" s="60"/>
      <c r="QLO77" s="60"/>
      <c r="QLP77" s="60"/>
      <c r="QLQ77" s="60"/>
      <c r="QLR77" s="60"/>
      <c r="QLS77" s="60"/>
      <c r="QLT77" s="60"/>
      <c r="QLU77" s="60"/>
      <c r="QLV77" s="60"/>
      <c r="QLW77" s="60"/>
      <c r="QLX77" s="60"/>
      <c r="QLY77" s="60"/>
      <c r="QLZ77" s="60"/>
      <c r="QMA77" s="60"/>
      <c r="QMB77" s="60"/>
      <c r="QMC77" s="60"/>
      <c r="QMD77" s="60"/>
      <c r="QME77" s="60"/>
      <c r="QMF77" s="60"/>
      <c r="QMG77" s="60"/>
      <c r="QMH77" s="60"/>
      <c r="QMI77" s="60"/>
      <c r="QMJ77" s="60"/>
      <c r="QMK77" s="60"/>
      <c r="QML77" s="60"/>
      <c r="QMM77" s="60"/>
      <c r="QMN77" s="60"/>
      <c r="QMO77" s="60"/>
      <c r="QMP77" s="60"/>
      <c r="QMQ77" s="60"/>
      <c r="QMR77" s="60"/>
      <c r="QMS77" s="60"/>
      <c r="QMT77" s="60"/>
      <c r="QMU77" s="60"/>
      <c r="QMV77" s="60"/>
      <c r="QMW77" s="60"/>
      <c r="QMX77" s="60"/>
      <c r="QMY77" s="60"/>
      <c r="QMZ77" s="60"/>
      <c r="QNA77" s="60"/>
      <c r="QNB77" s="60"/>
      <c r="QNC77" s="60"/>
      <c r="QND77" s="60"/>
      <c r="QNE77" s="60"/>
      <c r="QNF77" s="60"/>
      <c r="QNG77" s="60"/>
      <c r="QNH77" s="60"/>
      <c r="QNI77" s="60"/>
      <c r="QNJ77" s="60"/>
      <c r="QNK77" s="60"/>
      <c r="QNL77" s="60"/>
      <c r="QNM77" s="60"/>
      <c r="QNN77" s="60"/>
      <c r="QNO77" s="60"/>
      <c r="QNP77" s="60"/>
      <c r="QNQ77" s="60"/>
      <c r="QNR77" s="60"/>
      <c r="QNS77" s="60"/>
      <c r="QNT77" s="60"/>
      <c r="QNU77" s="60"/>
      <c r="QNV77" s="60"/>
      <c r="QNW77" s="60"/>
      <c r="QNX77" s="60"/>
      <c r="QNY77" s="60"/>
      <c r="QNZ77" s="60"/>
      <c r="QOA77" s="60"/>
      <c r="QOB77" s="60"/>
      <c r="QOC77" s="60"/>
      <c r="QOD77" s="60"/>
      <c r="QOE77" s="60"/>
      <c r="QOF77" s="60"/>
      <c r="QOG77" s="60"/>
      <c r="QOH77" s="60"/>
      <c r="QOI77" s="60"/>
      <c r="QOJ77" s="60"/>
      <c r="QOK77" s="60"/>
      <c r="QOL77" s="60"/>
      <c r="QOM77" s="60"/>
      <c r="QON77" s="60"/>
      <c r="QOO77" s="60"/>
      <c r="QOP77" s="60"/>
      <c r="QOQ77" s="60"/>
      <c r="QOR77" s="60"/>
      <c r="QOS77" s="60"/>
      <c r="QOT77" s="60"/>
      <c r="QOU77" s="60"/>
      <c r="QOV77" s="60"/>
      <c r="QOW77" s="60"/>
      <c r="QOX77" s="60"/>
      <c r="QOY77" s="60"/>
      <c r="QOZ77" s="60"/>
      <c r="QPA77" s="60"/>
      <c r="QPB77" s="60"/>
      <c r="QPC77" s="60"/>
      <c r="QPD77" s="60"/>
      <c r="QPE77" s="60"/>
      <c r="QPF77" s="60"/>
      <c r="QPG77" s="60"/>
      <c r="QPH77" s="60"/>
      <c r="QPI77" s="60"/>
      <c r="QPJ77" s="60"/>
      <c r="QPK77" s="60"/>
      <c r="QPL77" s="60"/>
      <c r="QPM77" s="60"/>
      <c r="QPN77" s="60"/>
      <c r="QPO77" s="60"/>
      <c r="QPP77" s="60"/>
      <c r="QPQ77" s="60"/>
      <c r="QPR77" s="60"/>
      <c r="QPS77" s="60"/>
      <c r="QPT77" s="60"/>
      <c r="QPU77" s="60"/>
      <c r="QPV77" s="60"/>
      <c r="QPW77" s="60"/>
      <c r="QPX77" s="60"/>
      <c r="QPY77" s="60"/>
      <c r="QPZ77" s="60"/>
      <c r="QQA77" s="60"/>
      <c r="QQB77" s="60"/>
      <c r="QQC77" s="60"/>
      <c r="QQD77" s="60"/>
      <c r="QQE77" s="60"/>
      <c r="QQF77" s="60"/>
      <c r="QQG77" s="60"/>
      <c r="QQH77" s="60"/>
      <c r="QQI77" s="60"/>
      <c r="QQJ77" s="60"/>
      <c r="QQK77" s="60"/>
      <c r="QQL77" s="60"/>
      <c r="QQM77" s="60"/>
      <c r="QQN77" s="60"/>
      <c r="QQO77" s="60"/>
      <c r="QQP77" s="60"/>
      <c r="QQQ77" s="60"/>
      <c r="QQR77" s="60"/>
      <c r="QQS77" s="60"/>
      <c r="QQT77" s="60"/>
      <c r="QQU77" s="60"/>
      <c r="QQV77" s="60"/>
      <c r="QQW77" s="60"/>
      <c r="QQX77" s="60"/>
      <c r="QQY77" s="60"/>
      <c r="QQZ77" s="60"/>
      <c r="QRA77" s="60"/>
      <c r="QRB77" s="60"/>
      <c r="QRC77" s="60"/>
      <c r="QRD77" s="60"/>
      <c r="QRE77" s="60"/>
      <c r="QRF77" s="60"/>
      <c r="QRG77" s="60"/>
      <c r="QRH77" s="60"/>
      <c r="QRI77" s="60"/>
      <c r="QRJ77" s="60"/>
      <c r="QRK77" s="60"/>
      <c r="QRL77" s="60"/>
      <c r="QRM77" s="60"/>
      <c r="QRN77" s="60"/>
      <c r="QRO77" s="60"/>
      <c r="QRP77" s="60"/>
      <c r="QRQ77" s="60"/>
      <c r="QRR77" s="60"/>
      <c r="QRS77" s="60"/>
      <c r="QRT77" s="60"/>
      <c r="QRU77" s="60"/>
      <c r="QRV77" s="60"/>
      <c r="QRW77" s="60"/>
      <c r="QRX77" s="60"/>
      <c r="QRY77" s="60"/>
      <c r="QRZ77" s="60"/>
      <c r="QSA77" s="60"/>
      <c r="QSB77" s="60"/>
      <c r="QSC77" s="60"/>
      <c r="QSD77" s="60"/>
      <c r="QSE77" s="60"/>
      <c r="QSF77" s="60"/>
      <c r="QSG77" s="60"/>
      <c r="QSH77" s="60"/>
      <c r="QSI77" s="60"/>
      <c r="QSJ77" s="60"/>
      <c r="QSK77" s="60"/>
      <c r="QSL77" s="60"/>
      <c r="QSM77" s="60"/>
      <c r="QSN77" s="60"/>
      <c r="QSO77" s="60"/>
      <c r="QSP77" s="60"/>
      <c r="QSQ77" s="60"/>
      <c r="QSR77" s="60"/>
      <c r="QSS77" s="60"/>
      <c r="QST77" s="60"/>
      <c r="QSU77" s="60"/>
      <c r="QSV77" s="60"/>
      <c r="QSW77" s="60"/>
      <c r="QSX77" s="60"/>
      <c r="QSY77" s="60"/>
      <c r="QSZ77" s="60"/>
      <c r="QTA77" s="60"/>
      <c r="QTB77" s="60"/>
      <c r="QTC77" s="60"/>
      <c r="QTD77" s="60"/>
      <c r="QTE77" s="60"/>
      <c r="QTF77" s="60"/>
      <c r="QTG77" s="60"/>
      <c r="QTH77" s="60"/>
      <c r="QTI77" s="60"/>
      <c r="QTJ77" s="60"/>
      <c r="QTK77" s="60"/>
      <c r="QTL77" s="60"/>
      <c r="QTM77" s="60"/>
      <c r="QTN77" s="60"/>
      <c r="QTO77" s="60"/>
      <c r="QTP77" s="60"/>
      <c r="QTQ77" s="60"/>
      <c r="QTR77" s="60"/>
      <c r="QTS77" s="60"/>
      <c r="QTT77" s="60"/>
      <c r="QTU77" s="60"/>
      <c r="QTV77" s="60"/>
      <c r="QTW77" s="60"/>
      <c r="QTX77" s="60"/>
      <c r="QTY77" s="60"/>
      <c r="QTZ77" s="60"/>
      <c r="QUA77" s="60"/>
      <c r="QUB77" s="60"/>
      <c r="QUC77" s="60"/>
      <c r="QUD77" s="60"/>
      <c r="QUE77" s="60"/>
      <c r="QUF77" s="60"/>
      <c r="QUG77" s="60"/>
      <c r="QUH77" s="60"/>
      <c r="QUI77" s="60"/>
      <c r="QUJ77" s="60"/>
      <c r="QUK77" s="60"/>
      <c r="QUL77" s="60"/>
      <c r="QUM77" s="60"/>
      <c r="QUN77" s="60"/>
      <c r="QUO77" s="60"/>
      <c r="QUP77" s="60"/>
      <c r="QUQ77" s="60"/>
      <c r="QUR77" s="60"/>
      <c r="QUS77" s="60"/>
      <c r="QUT77" s="60"/>
      <c r="QUU77" s="60"/>
      <c r="QUV77" s="60"/>
      <c r="QUW77" s="60"/>
      <c r="QUX77" s="60"/>
      <c r="QUY77" s="60"/>
      <c r="QUZ77" s="60"/>
      <c r="QVA77" s="60"/>
      <c r="QVB77" s="60"/>
      <c r="QVC77" s="60"/>
      <c r="QVD77" s="60"/>
      <c r="QVE77" s="60"/>
      <c r="QVF77" s="60"/>
      <c r="QVG77" s="60"/>
      <c r="QVH77" s="60"/>
      <c r="QVI77" s="60"/>
      <c r="QVJ77" s="60"/>
      <c r="QVK77" s="60"/>
      <c r="QVL77" s="60"/>
      <c r="QVM77" s="60"/>
      <c r="QVN77" s="60"/>
      <c r="QVO77" s="60"/>
      <c r="QVP77" s="60"/>
      <c r="QVQ77" s="60"/>
      <c r="QVR77" s="60"/>
      <c r="QVS77" s="60"/>
      <c r="QVT77" s="60"/>
      <c r="QVU77" s="60"/>
      <c r="QVV77" s="60"/>
      <c r="QVW77" s="60"/>
      <c r="QVX77" s="60"/>
      <c r="QVY77" s="60"/>
      <c r="QVZ77" s="60"/>
      <c r="QWA77" s="60"/>
      <c r="QWB77" s="60"/>
      <c r="QWC77" s="60"/>
      <c r="QWD77" s="60"/>
      <c r="QWE77" s="60"/>
      <c r="QWF77" s="60"/>
      <c r="QWG77" s="60"/>
      <c r="QWH77" s="60"/>
      <c r="QWI77" s="60"/>
      <c r="QWJ77" s="60"/>
      <c r="QWK77" s="60"/>
      <c r="QWL77" s="60"/>
      <c r="QWM77" s="60"/>
      <c r="QWN77" s="60"/>
      <c r="QWO77" s="60"/>
      <c r="QWP77" s="60"/>
      <c r="QWQ77" s="60"/>
      <c r="QWR77" s="60"/>
      <c r="QWS77" s="60"/>
      <c r="QWT77" s="60"/>
      <c r="QWU77" s="60"/>
      <c r="QWV77" s="60"/>
      <c r="QWW77" s="60"/>
      <c r="QWX77" s="60"/>
      <c r="QWY77" s="60"/>
      <c r="QWZ77" s="60"/>
      <c r="QXA77" s="60"/>
      <c r="QXB77" s="60"/>
      <c r="QXC77" s="60"/>
      <c r="QXD77" s="60"/>
      <c r="QXE77" s="60"/>
      <c r="QXF77" s="60"/>
      <c r="QXG77" s="60"/>
      <c r="QXH77" s="60"/>
      <c r="QXI77" s="60"/>
      <c r="QXJ77" s="60"/>
      <c r="QXK77" s="60"/>
      <c r="QXL77" s="60"/>
      <c r="QXM77" s="60"/>
      <c r="QXN77" s="60"/>
      <c r="QXO77" s="60"/>
      <c r="QXP77" s="60"/>
      <c r="QXQ77" s="60"/>
      <c r="QXR77" s="60"/>
      <c r="QXS77" s="60"/>
      <c r="QXT77" s="60"/>
      <c r="QXU77" s="60"/>
      <c r="QXV77" s="60"/>
      <c r="QXW77" s="60"/>
      <c r="QXX77" s="60"/>
      <c r="QXY77" s="60"/>
      <c r="QXZ77" s="60"/>
      <c r="QYA77" s="60"/>
      <c r="QYB77" s="60"/>
      <c r="QYC77" s="60"/>
      <c r="QYD77" s="60"/>
      <c r="QYE77" s="60"/>
      <c r="QYF77" s="60"/>
      <c r="QYG77" s="60"/>
      <c r="QYH77" s="60"/>
      <c r="QYI77" s="60"/>
      <c r="QYJ77" s="60"/>
      <c r="QYK77" s="60"/>
      <c r="QYL77" s="60"/>
      <c r="QYM77" s="60"/>
      <c r="QYN77" s="60"/>
      <c r="QYO77" s="60"/>
      <c r="QYP77" s="60"/>
      <c r="QYQ77" s="60"/>
      <c r="QYR77" s="60"/>
      <c r="QYS77" s="60"/>
      <c r="QYT77" s="60"/>
      <c r="QYU77" s="60"/>
      <c r="QYV77" s="60"/>
      <c r="QYW77" s="60"/>
      <c r="QYX77" s="60"/>
      <c r="QYY77" s="60"/>
      <c r="QYZ77" s="60"/>
      <c r="QZA77" s="60"/>
      <c r="QZB77" s="60"/>
      <c r="QZC77" s="60"/>
      <c r="QZD77" s="60"/>
      <c r="QZE77" s="60"/>
      <c r="QZF77" s="60"/>
      <c r="QZG77" s="60"/>
      <c r="QZH77" s="60"/>
      <c r="QZI77" s="60"/>
      <c r="QZJ77" s="60"/>
      <c r="QZK77" s="60"/>
      <c r="QZL77" s="60"/>
      <c r="QZM77" s="60"/>
      <c r="QZN77" s="60"/>
      <c r="QZO77" s="60"/>
      <c r="QZP77" s="60"/>
      <c r="QZQ77" s="60"/>
      <c r="QZR77" s="60"/>
      <c r="QZS77" s="60"/>
      <c r="QZT77" s="60"/>
      <c r="QZU77" s="60"/>
      <c r="QZV77" s="60"/>
      <c r="QZW77" s="60"/>
      <c r="QZX77" s="60"/>
      <c r="QZY77" s="60"/>
      <c r="QZZ77" s="60"/>
      <c r="RAA77" s="60"/>
      <c r="RAB77" s="60"/>
      <c r="RAC77" s="60"/>
      <c r="RAD77" s="60"/>
      <c r="RAE77" s="60"/>
      <c r="RAF77" s="60"/>
      <c r="RAG77" s="60"/>
      <c r="RAH77" s="60"/>
      <c r="RAI77" s="60"/>
      <c r="RAJ77" s="60"/>
      <c r="RAK77" s="60"/>
      <c r="RAL77" s="60"/>
      <c r="RAM77" s="60"/>
      <c r="RAN77" s="60"/>
      <c r="RAO77" s="60"/>
      <c r="RAP77" s="60"/>
      <c r="RAQ77" s="60"/>
      <c r="RAR77" s="60"/>
      <c r="RAS77" s="60"/>
      <c r="RAT77" s="60"/>
      <c r="RAU77" s="60"/>
      <c r="RAV77" s="60"/>
      <c r="RAW77" s="60"/>
      <c r="RAX77" s="60"/>
      <c r="RAY77" s="60"/>
      <c r="RAZ77" s="60"/>
      <c r="RBA77" s="60"/>
      <c r="RBB77" s="60"/>
      <c r="RBC77" s="60"/>
      <c r="RBD77" s="60"/>
      <c r="RBE77" s="60"/>
      <c r="RBF77" s="60"/>
      <c r="RBG77" s="60"/>
      <c r="RBH77" s="60"/>
      <c r="RBI77" s="60"/>
      <c r="RBJ77" s="60"/>
      <c r="RBK77" s="60"/>
      <c r="RBL77" s="60"/>
      <c r="RBM77" s="60"/>
      <c r="RBN77" s="60"/>
      <c r="RBO77" s="60"/>
      <c r="RBP77" s="60"/>
      <c r="RBQ77" s="60"/>
      <c r="RBR77" s="60"/>
      <c r="RBS77" s="60"/>
      <c r="RBT77" s="60"/>
      <c r="RBU77" s="60"/>
      <c r="RBV77" s="60"/>
      <c r="RBW77" s="60"/>
      <c r="RBX77" s="60"/>
      <c r="RBY77" s="60"/>
      <c r="RBZ77" s="60"/>
      <c r="RCA77" s="60"/>
      <c r="RCB77" s="60"/>
      <c r="RCC77" s="60"/>
      <c r="RCD77" s="60"/>
      <c r="RCE77" s="60"/>
      <c r="RCF77" s="60"/>
      <c r="RCG77" s="60"/>
      <c r="RCH77" s="60"/>
      <c r="RCI77" s="60"/>
      <c r="RCJ77" s="60"/>
      <c r="RCK77" s="60"/>
      <c r="RCL77" s="60"/>
      <c r="RCM77" s="60"/>
      <c r="RCN77" s="60"/>
      <c r="RCO77" s="60"/>
      <c r="RCP77" s="60"/>
      <c r="RCQ77" s="60"/>
      <c r="RCR77" s="60"/>
      <c r="RCS77" s="60"/>
      <c r="RCT77" s="60"/>
      <c r="RCU77" s="60"/>
      <c r="RCV77" s="60"/>
      <c r="RCW77" s="60"/>
      <c r="RCX77" s="60"/>
      <c r="RCY77" s="60"/>
      <c r="RCZ77" s="60"/>
      <c r="RDA77" s="60"/>
      <c r="RDB77" s="60"/>
      <c r="RDC77" s="60"/>
      <c r="RDD77" s="60"/>
      <c r="RDE77" s="60"/>
      <c r="RDF77" s="60"/>
      <c r="RDG77" s="60"/>
      <c r="RDH77" s="60"/>
      <c r="RDI77" s="60"/>
      <c r="RDJ77" s="60"/>
      <c r="RDK77" s="60"/>
      <c r="RDL77" s="60"/>
      <c r="RDM77" s="60"/>
      <c r="RDN77" s="60"/>
      <c r="RDO77" s="60"/>
      <c r="RDP77" s="60"/>
      <c r="RDQ77" s="60"/>
      <c r="RDR77" s="60"/>
      <c r="RDS77" s="60"/>
      <c r="RDT77" s="60"/>
      <c r="RDU77" s="60"/>
      <c r="RDV77" s="60"/>
      <c r="RDW77" s="60"/>
      <c r="RDX77" s="60"/>
      <c r="RDY77" s="60"/>
      <c r="RDZ77" s="60"/>
      <c r="REA77" s="60"/>
      <c r="REB77" s="60"/>
      <c r="REC77" s="60"/>
      <c r="RED77" s="60"/>
      <c r="REE77" s="60"/>
      <c r="REF77" s="60"/>
      <c r="REG77" s="60"/>
      <c r="REH77" s="60"/>
      <c r="REI77" s="60"/>
      <c r="REJ77" s="60"/>
      <c r="REK77" s="60"/>
      <c r="REL77" s="60"/>
      <c r="REM77" s="60"/>
      <c r="REN77" s="60"/>
      <c r="REO77" s="60"/>
      <c r="REP77" s="60"/>
      <c r="REQ77" s="60"/>
      <c r="RER77" s="60"/>
      <c r="RES77" s="60"/>
      <c r="RET77" s="60"/>
      <c r="REU77" s="60"/>
      <c r="REV77" s="60"/>
      <c r="REW77" s="60"/>
      <c r="REX77" s="60"/>
      <c r="REY77" s="60"/>
      <c r="REZ77" s="60"/>
      <c r="RFA77" s="60"/>
      <c r="RFB77" s="60"/>
      <c r="RFC77" s="60"/>
      <c r="RFD77" s="60"/>
      <c r="RFE77" s="60"/>
      <c r="RFF77" s="60"/>
      <c r="RFG77" s="60"/>
      <c r="RFH77" s="60"/>
      <c r="RFI77" s="60"/>
      <c r="RFJ77" s="60"/>
      <c r="RFK77" s="60"/>
      <c r="RFL77" s="60"/>
      <c r="RFM77" s="60"/>
      <c r="RFN77" s="60"/>
      <c r="RFO77" s="60"/>
      <c r="RFP77" s="60"/>
      <c r="RFQ77" s="60"/>
      <c r="RFR77" s="60"/>
      <c r="RFS77" s="60"/>
      <c r="RFT77" s="60"/>
      <c r="RFU77" s="60"/>
      <c r="RFV77" s="60"/>
      <c r="RFW77" s="60"/>
      <c r="RFX77" s="60"/>
      <c r="RFY77" s="60"/>
      <c r="RFZ77" s="60"/>
      <c r="RGA77" s="60"/>
      <c r="RGB77" s="60"/>
      <c r="RGC77" s="60"/>
      <c r="RGD77" s="60"/>
      <c r="RGE77" s="60"/>
      <c r="RGF77" s="60"/>
      <c r="RGG77" s="60"/>
      <c r="RGH77" s="60"/>
      <c r="RGI77" s="60"/>
      <c r="RGJ77" s="60"/>
      <c r="RGK77" s="60"/>
      <c r="RGL77" s="60"/>
      <c r="RGM77" s="60"/>
      <c r="RGN77" s="60"/>
      <c r="RGO77" s="60"/>
      <c r="RGP77" s="60"/>
      <c r="RGQ77" s="60"/>
      <c r="RGR77" s="60"/>
      <c r="RGS77" s="60"/>
      <c r="RGT77" s="60"/>
      <c r="RGU77" s="60"/>
      <c r="RGV77" s="60"/>
      <c r="RGW77" s="60"/>
      <c r="RGX77" s="60"/>
      <c r="RGY77" s="60"/>
      <c r="RGZ77" s="60"/>
      <c r="RHA77" s="60"/>
      <c r="RHB77" s="60"/>
      <c r="RHC77" s="60"/>
      <c r="RHD77" s="60"/>
      <c r="RHE77" s="60"/>
      <c r="RHF77" s="60"/>
      <c r="RHG77" s="60"/>
      <c r="RHH77" s="60"/>
      <c r="RHI77" s="60"/>
      <c r="RHJ77" s="60"/>
      <c r="RHK77" s="60"/>
      <c r="RHL77" s="60"/>
      <c r="RHM77" s="60"/>
      <c r="RHN77" s="60"/>
      <c r="RHO77" s="60"/>
      <c r="RHP77" s="60"/>
      <c r="RHQ77" s="60"/>
      <c r="RHR77" s="60"/>
      <c r="RHS77" s="60"/>
      <c r="RHT77" s="60"/>
      <c r="RHU77" s="60"/>
      <c r="RHV77" s="60"/>
      <c r="RHW77" s="60"/>
      <c r="RHX77" s="60"/>
      <c r="RHY77" s="60"/>
      <c r="RHZ77" s="60"/>
      <c r="RIA77" s="60"/>
      <c r="RIB77" s="60"/>
      <c r="RIC77" s="60"/>
      <c r="RID77" s="60"/>
      <c r="RIE77" s="60"/>
      <c r="RIF77" s="60"/>
      <c r="RIG77" s="60"/>
      <c r="RIH77" s="60"/>
      <c r="RII77" s="60"/>
      <c r="RIJ77" s="60"/>
      <c r="RIK77" s="60"/>
      <c r="RIL77" s="60"/>
      <c r="RIM77" s="60"/>
      <c r="RIN77" s="60"/>
      <c r="RIO77" s="60"/>
      <c r="RIP77" s="60"/>
      <c r="RIQ77" s="60"/>
      <c r="RIR77" s="60"/>
      <c r="RIS77" s="60"/>
      <c r="RIT77" s="60"/>
      <c r="RIU77" s="60"/>
      <c r="RIV77" s="60"/>
      <c r="RIW77" s="60"/>
      <c r="RIX77" s="60"/>
      <c r="RIY77" s="60"/>
      <c r="RIZ77" s="60"/>
      <c r="RJA77" s="60"/>
      <c r="RJB77" s="60"/>
      <c r="RJC77" s="60"/>
      <c r="RJD77" s="60"/>
      <c r="RJE77" s="60"/>
      <c r="RJF77" s="60"/>
      <c r="RJG77" s="60"/>
      <c r="RJH77" s="60"/>
      <c r="RJI77" s="60"/>
      <c r="RJJ77" s="60"/>
      <c r="RJK77" s="60"/>
      <c r="RJL77" s="60"/>
      <c r="RJM77" s="60"/>
      <c r="RJN77" s="60"/>
      <c r="RJO77" s="60"/>
      <c r="RJP77" s="60"/>
      <c r="RJQ77" s="60"/>
      <c r="RJR77" s="60"/>
      <c r="RJS77" s="60"/>
      <c r="RJT77" s="60"/>
      <c r="RJU77" s="60"/>
      <c r="RJV77" s="60"/>
      <c r="RJW77" s="60"/>
      <c r="RJX77" s="60"/>
      <c r="RJY77" s="60"/>
      <c r="RJZ77" s="60"/>
      <c r="RKA77" s="60"/>
      <c r="RKB77" s="60"/>
      <c r="RKC77" s="60"/>
      <c r="RKD77" s="60"/>
      <c r="RKE77" s="60"/>
      <c r="RKF77" s="60"/>
      <c r="RKG77" s="60"/>
      <c r="RKH77" s="60"/>
      <c r="RKI77" s="60"/>
      <c r="RKJ77" s="60"/>
      <c r="RKK77" s="60"/>
      <c r="RKL77" s="60"/>
      <c r="RKM77" s="60"/>
      <c r="RKN77" s="60"/>
      <c r="RKO77" s="60"/>
      <c r="RKP77" s="60"/>
      <c r="RKQ77" s="60"/>
      <c r="RKR77" s="60"/>
      <c r="RKS77" s="60"/>
      <c r="RKT77" s="60"/>
      <c r="RKU77" s="60"/>
      <c r="RKV77" s="60"/>
      <c r="RKW77" s="60"/>
      <c r="RKX77" s="60"/>
      <c r="RKY77" s="60"/>
      <c r="RKZ77" s="60"/>
      <c r="RLA77" s="60"/>
      <c r="RLB77" s="60"/>
      <c r="RLC77" s="60"/>
      <c r="RLD77" s="60"/>
      <c r="RLE77" s="60"/>
      <c r="RLF77" s="60"/>
      <c r="RLG77" s="60"/>
      <c r="RLH77" s="60"/>
      <c r="RLI77" s="60"/>
      <c r="RLJ77" s="60"/>
      <c r="RLK77" s="60"/>
      <c r="RLL77" s="60"/>
      <c r="RLM77" s="60"/>
      <c r="RLN77" s="60"/>
      <c r="RLO77" s="60"/>
      <c r="RLP77" s="60"/>
      <c r="RLQ77" s="60"/>
      <c r="RLR77" s="60"/>
      <c r="RLS77" s="60"/>
      <c r="RLT77" s="60"/>
      <c r="RLU77" s="60"/>
      <c r="RLV77" s="60"/>
      <c r="RLW77" s="60"/>
      <c r="RLX77" s="60"/>
      <c r="RLY77" s="60"/>
      <c r="RLZ77" s="60"/>
      <c r="RMA77" s="60"/>
      <c r="RMB77" s="60"/>
      <c r="RMC77" s="60"/>
      <c r="RMD77" s="60"/>
      <c r="RME77" s="60"/>
      <c r="RMF77" s="60"/>
      <c r="RMG77" s="60"/>
      <c r="RMH77" s="60"/>
      <c r="RMI77" s="60"/>
      <c r="RMJ77" s="60"/>
      <c r="RMK77" s="60"/>
      <c r="RML77" s="60"/>
      <c r="RMM77" s="60"/>
      <c r="RMN77" s="60"/>
      <c r="RMO77" s="60"/>
      <c r="RMP77" s="60"/>
      <c r="RMQ77" s="60"/>
      <c r="RMR77" s="60"/>
      <c r="RMS77" s="60"/>
      <c r="RMT77" s="60"/>
      <c r="RMU77" s="60"/>
      <c r="RMV77" s="60"/>
      <c r="RMW77" s="60"/>
      <c r="RMX77" s="60"/>
      <c r="RMY77" s="60"/>
      <c r="RMZ77" s="60"/>
      <c r="RNA77" s="60"/>
      <c r="RNB77" s="60"/>
      <c r="RNC77" s="60"/>
      <c r="RND77" s="60"/>
      <c r="RNE77" s="60"/>
      <c r="RNF77" s="60"/>
      <c r="RNG77" s="60"/>
      <c r="RNH77" s="60"/>
      <c r="RNI77" s="60"/>
      <c r="RNJ77" s="60"/>
      <c r="RNK77" s="60"/>
      <c r="RNL77" s="60"/>
      <c r="RNM77" s="60"/>
      <c r="RNN77" s="60"/>
      <c r="RNO77" s="60"/>
      <c r="RNP77" s="60"/>
      <c r="RNQ77" s="60"/>
      <c r="RNR77" s="60"/>
      <c r="RNS77" s="60"/>
      <c r="RNT77" s="60"/>
      <c r="RNU77" s="60"/>
      <c r="RNV77" s="60"/>
      <c r="RNW77" s="60"/>
      <c r="RNX77" s="60"/>
      <c r="RNY77" s="60"/>
      <c r="RNZ77" s="60"/>
      <c r="ROA77" s="60"/>
      <c r="ROB77" s="60"/>
      <c r="ROC77" s="60"/>
      <c r="ROD77" s="60"/>
      <c r="ROE77" s="60"/>
      <c r="ROF77" s="60"/>
      <c r="ROG77" s="60"/>
      <c r="ROH77" s="60"/>
      <c r="ROI77" s="60"/>
      <c r="ROJ77" s="60"/>
      <c r="ROK77" s="60"/>
      <c r="ROL77" s="60"/>
      <c r="ROM77" s="60"/>
      <c r="RON77" s="60"/>
      <c r="ROO77" s="60"/>
      <c r="ROP77" s="60"/>
      <c r="ROQ77" s="60"/>
      <c r="ROR77" s="60"/>
      <c r="ROS77" s="60"/>
      <c r="ROT77" s="60"/>
      <c r="ROU77" s="60"/>
      <c r="ROV77" s="60"/>
      <c r="ROW77" s="60"/>
      <c r="ROX77" s="60"/>
      <c r="ROY77" s="60"/>
      <c r="ROZ77" s="60"/>
      <c r="RPA77" s="60"/>
      <c r="RPB77" s="60"/>
      <c r="RPC77" s="60"/>
      <c r="RPD77" s="60"/>
      <c r="RPE77" s="60"/>
      <c r="RPF77" s="60"/>
      <c r="RPG77" s="60"/>
      <c r="RPH77" s="60"/>
      <c r="RPI77" s="60"/>
      <c r="RPJ77" s="60"/>
      <c r="RPK77" s="60"/>
      <c r="RPL77" s="60"/>
      <c r="RPM77" s="60"/>
      <c r="RPN77" s="60"/>
      <c r="RPO77" s="60"/>
      <c r="RPP77" s="60"/>
      <c r="RPQ77" s="60"/>
      <c r="RPR77" s="60"/>
      <c r="RPS77" s="60"/>
      <c r="RPT77" s="60"/>
      <c r="RPU77" s="60"/>
      <c r="RPV77" s="60"/>
      <c r="RPW77" s="60"/>
      <c r="RPX77" s="60"/>
      <c r="RPY77" s="60"/>
      <c r="RPZ77" s="60"/>
      <c r="RQA77" s="60"/>
      <c r="RQB77" s="60"/>
      <c r="RQC77" s="60"/>
      <c r="RQD77" s="60"/>
      <c r="RQE77" s="60"/>
      <c r="RQF77" s="60"/>
      <c r="RQG77" s="60"/>
      <c r="RQH77" s="60"/>
      <c r="RQI77" s="60"/>
      <c r="RQJ77" s="60"/>
      <c r="RQK77" s="60"/>
      <c r="RQL77" s="60"/>
      <c r="RQM77" s="60"/>
      <c r="RQN77" s="60"/>
      <c r="RQO77" s="60"/>
      <c r="RQP77" s="60"/>
      <c r="RQQ77" s="60"/>
      <c r="RQR77" s="60"/>
      <c r="RQS77" s="60"/>
      <c r="RQT77" s="60"/>
      <c r="RQU77" s="60"/>
      <c r="RQV77" s="60"/>
      <c r="RQW77" s="60"/>
      <c r="RQX77" s="60"/>
      <c r="RQY77" s="60"/>
      <c r="RQZ77" s="60"/>
      <c r="RRA77" s="60"/>
      <c r="RRB77" s="60"/>
      <c r="RRC77" s="60"/>
      <c r="RRD77" s="60"/>
      <c r="RRE77" s="60"/>
      <c r="RRF77" s="60"/>
      <c r="RRG77" s="60"/>
      <c r="RRH77" s="60"/>
      <c r="RRI77" s="60"/>
      <c r="RRJ77" s="60"/>
      <c r="RRK77" s="60"/>
      <c r="RRL77" s="60"/>
      <c r="RRM77" s="60"/>
      <c r="RRN77" s="60"/>
      <c r="RRO77" s="60"/>
      <c r="RRP77" s="60"/>
      <c r="RRQ77" s="60"/>
      <c r="RRR77" s="60"/>
      <c r="RRS77" s="60"/>
      <c r="RRT77" s="60"/>
      <c r="RRU77" s="60"/>
      <c r="RRV77" s="60"/>
      <c r="RRW77" s="60"/>
      <c r="RRX77" s="60"/>
      <c r="RRY77" s="60"/>
      <c r="RRZ77" s="60"/>
      <c r="RSA77" s="60"/>
      <c r="RSB77" s="60"/>
      <c r="RSC77" s="60"/>
      <c r="RSD77" s="60"/>
      <c r="RSE77" s="60"/>
      <c r="RSF77" s="60"/>
      <c r="RSG77" s="60"/>
      <c r="RSH77" s="60"/>
      <c r="RSI77" s="60"/>
      <c r="RSJ77" s="60"/>
      <c r="RSK77" s="60"/>
      <c r="RSL77" s="60"/>
      <c r="RSM77" s="60"/>
      <c r="RSN77" s="60"/>
      <c r="RSO77" s="60"/>
      <c r="RSP77" s="60"/>
      <c r="RSQ77" s="60"/>
      <c r="RSR77" s="60"/>
      <c r="RSS77" s="60"/>
      <c r="RST77" s="60"/>
      <c r="RSU77" s="60"/>
      <c r="RSV77" s="60"/>
      <c r="RSW77" s="60"/>
      <c r="RSX77" s="60"/>
      <c r="RSY77" s="60"/>
      <c r="RSZ77" s="60"/>
      <c r="RTA77" s="60"/>
      <c r="RTB77" s="60"/>
      <c r="RTC77" s="60"/>
      <c r="RTD77" s="60"/>
      <c r="RTE77" s="60"/>
      <c r="RTF77" s="60"/>
      <c r="RTG77" s="60"/>
      <c r="RTH77" s="60"/>
      <c r="RTI77" s="60"/>
      <c r="RTJ77" s="60"/>
      <c r="RTK77" s="60"/>
      <c r="RTL77" s="60"/>
      <c r="RTM77" s="60"/>
      <c r="RTN77" s="60"/>
      <c r="RTO77" s="60"/>
      <c r="RTP77" s="60"/>
      <c r="RTQ77" s="60"/>
      <c r="RTR77" s="60"/>
      <c r="RTS77" s="60"/>
      <c r="RTT77" s="60"/>
      <c r="RTU77" s="60"/>
      <c r="RTV77" s="60"/>
      <c r="RTW77" s="60"/>
      <c r="RTX77" s="60"/>
      <c r="RTY77" s="60"/>
      <c r="RTZ77" s="60"/>
      <c r="RUA77" s="60"/>
      <c r="RUB77" s="60"/>
      <c r="RUC77" s="60"/>
      <c r="RUD77" s="60"/>
      <c r="RUE77" s="60"/>
      <c r="RUF77" s="60"/>
      <c r="RUG77" s="60"/>
      <c r="RUH77" s="60"/>
      <c r="RUI77" s="60"/>
      <c r="RUJ77" s="60"/>
      <c r="RUK77" s="60"/>
      <c r="RUL77" s="60"/>
      <c r="RUM77" s="60"/>
      <c r="RUN77" s="60"/>
      <c r="RUO77" s="60"/>
      <c r="RUP77" s="60"/>
      <c r="RUQ77" s="60"/>
      <c r="RUR77" s="60"/>
      <c r="RUS77" s="60"/>
      <c r="RUT77" s="60"/>
      <c r="RUU77" s="60"/>
      <c r="RUV77" s="60"/>
      <c r="RUW77" s="60"/>
      <c r="RUX77" s="60"/>
      <c r="RUY77" s="60"/>
      <c r="RUZ77" s="60"/>
      <c r="RVA77" s="60"/>
      <c r="RVB77" s="60"/>
      <c r="RVC77" s="60"/>
      <c r="RVD77" s="60"/>
      <c r="RVE77" s="60"/>
      <c r="RVF77" s="60"/>
      <c r="RVG77" s="60"/>
      <c r="RVH77" s="60"/>
      <c r="RVI77" s="60"/>
      <c r="RVJ77" s="60"/>
      <c r="RVK77" s="60"/>
      <c r="RVL77" s="60"/>
      <c r="RVM77" s="60"/>
      <c r="RVN77" s="60"/>
      <c r="RVO77" s="60"/>
      <c r="RVP77" s="60"/>
      <c r="RVQ77" s="60"/>
      <c r="RVR77" s="60"/>
      <c r="RVS77" s="60"/>
      <c r="RVT77" s="60"/>
      <c r="RVU77" s="60"/>
      <c r="RVV77" s="60"/>
      <c r="RVW77" s="60"/>
      <c r="RVX77" s="60"/>
      <c r="RVY77" s="60"/>
      <c r="RVZ77" s="60"/>
      <c r="RWA77" s="60"/>
      <c r="RWB77" s="60"/>
      <c r="RWC77" s="60"/>
      <c r="RWD77" s="60"/>
      <c r="RWE77" s="60"/>
      <c r="RWF77" s="60"/>
      <c r="RWG77" s="60"/>
      <c r="RWH77" s="60"/>
      <c r="RWI77" s="60"/>
      <c r="RWJ77" s="60"/>
      <c r="RWK77" s="60"/>
      <c r="RWL77" s="60"/>
      <c r="RWM77" s="60"/>
      <c r="RWN77" s="60"/>
      <c r="RWO77" s="60"/>
      <c r="RWP77" s="60"/>
      <c r="RWQ77" s="60"/>
      <c r="RWR77" s="60"/>
      <c r="RWS77" s="60"/>
      <c r="RWT77" s="60"/>
      <c r="RWU77" s="60"/>
      <c r="RWV77" s="60"/>
      <c r="RWW77" s="60"/>
      <c r="RWX77" s="60"/>
      <c r="RWY77" s="60"/>
      <c r="RWZ77" s="60"/>
      <c r="RXA77" s="60"/>
      <c r="RXB77" s="60"/>
      <c r="RXC77" s="60"/>
      <c r="RXD77" s="60"/>
      <c r="RXE77" s="60"/>
      <c r="RXF77" s="60"/>
      <c r="RXG77" s="60"/>
      <c r="RXH77" s="60"/>
      <c r="RXI77" s="60"/>
      <c r="RXJ77" s="60"/>
      <c r="RXK77" s="60"/>
      <c r="RXL77" s="60"/>
      <c r="RXM77" s="60"/>
      <c r="RXN77" s="60"/>
      <c r="RXO77" s="60"/>
      <c r="RXP77" s="60"/>
      <c r="RXQ77" s="60"/>
      <c r="RXR77" s="60"/>
      <c r="RXS77" s="60"/>
      <c r="RXT77" s="60"/>
      <c r="RXU77" s="60"/>
      <c r="RXV77" s="60"/>
      <c r="RXW77" s="60"/>
      <c r="RXX77" s="60"/>
      <c r="RXY77" s="60"/>
      <c r="RXZ77" s="60"/>
      <c r="RYA77" s="60"/>
      <c r="RYB77" s="60"/>
      <c r="RYC77" s="60"/>
      <c r="RYD77" s="60"/>
      <c r="RYE77" s="60"/>
      <c r="RYF77" s="60"/>
      <c r="RYG77" s="60"/>
      <c r="RYH77" s="60"/>
      <c r="RYI77" s="60"/>
      <c r="RYJ77" s="60"/>
      <c r="RYK77" s="60"/>
      <c r="RYL77" s="60"/>
      <c r="RYM77" s="60"/>
      <c r="RYN77" s="60"/>
      <c r="RYO77" s="60"/>
      <c r="RYP77" s="60"/>
      <c r="RYQ77" s="60"/>
      <c r="RYR77" s="60"/>
      <c r="RYS77" s="60"/>
      <c r="RYT77" s="60"/>
      <c r="RYU77" s="60"/>
      <c r="RYV77" s="60"/>
      <c r="RYW77" s="60"/>
      <c r="RYX77" s="60"/>
      <c r="RYY77" s="60"/>
      <c r="RYZ77" s="60"/>
      <c r="RZA77" s="60"/>
      <c r="RZB77" s="60"/>
      <c r="RZC77" s="60"/>
      <c r="RZD77" s="60"/>
      <c r="RZE77" s="60"/>
      <c r="RZF77" s="60"/>
      <c r="RZG77" s="60"/>
      <c r="RZH77" s="60"/>
      <c r="RZI77" s="60"/>
      <c r="RZJ77" s="60"/>
      <c r="RZK77" s="60"/>
      <c r="RZL77" s="60"/>
      <c r="RZM77" s="60"/>
      <c r="RZN77" s="60"/>
      <c r="RZO77" s="60"/>
      <c r="RZP77" s="60"/>
      <c r="RZQ77" s="60"/>
      <c r="RZR77" s="60"/>
      <c r="RZS77" s="60"/>
      <c r="RZT77" s="60"/>
      <c r="RZU77" s="60"/>
      <c r="RZV77" s="60"/>
      <c r="RZW77" s="60"/>
      <c r="RZX77" s="60"/>
      <c r="RZY77" s="60"/>
      <c r="RZZ77" s="60"/>
      <c r="SAA77" s="60"/>
      <c r="SAB77" s="60"/>
      <c r="SAC77" s="60"/>
      <c r="SAD77" s="60"/>
      <c r="SAE77" s="60"/>
      <c r="SAF77" s="60"/>
      <c r="SAG77" s="60"/>
      <c r="SAH77" s="60"/>
      <c r="SAI77" s="60"/>
      <c r="SAJ77" s="60"/>
      <c r="SAK77" s="60"/>
      <c r="SAL77" s="60"/>
      <c r="SAM77" s="60"/>
      <c r="SAN77" s="60"/>
      <c r="SAO77" s="60"/>
      <c r="SAP77" s="60"/>
      <c r="SAQ77" s="60"/>
      <c r="SAR77" s="60"/>
      <c r="SAS77" s="60"/>
      <c r="SAT77" s="60"/>
      <c r="SAU77" s="60"/>
      <c r="SAV77" s="60"/>
      <c r="SAW77" s="60"/>
      <c r="SAX77" s="60"/>
      <c r="SAY77" s="60"/>
      <c r="SAZ77" s="60"/>
      <c r="SBA77" s="60"/>
      <c r="SBB77" s="60"/>
      <c r="SBC77" s="60"/>
      <c r="SBD77" s="60"/>
      <c r="SBE77" s="60"/>
      <c r="SBF77" s="60"/>
      <c r="SBG77" s="60"/>
      <c r="SBH77" s="60"/>
      <c r="SBI77" s="60"/>
      <c r="SBJ77" s="60"/>
      <c r="SBK77" s="60"/>
      <c r="SBL77" s="60"/>
      <c r="SBM77" s="60"/>
      <c r="SBN77" s="60"/>
      <c r="SBO77" s="60"/>
      <c r="SBP77" s="60"/>
      <c r="SBQ77" s="60"/>
      <c r="SBR77" s="60"/>
      <c r="SBS77" s="60"/>
      <c r="SBT77" s="60"/>
      <c r="SBU77" s="60"/>
      <c r="SBV77" s="60"/>
      <c r="SBW77" s="60"/>
      <c r="SBX77" s="60"/>
      <c r="SBY77" s="60"/>
      <c r="SBZ77" s="60"/>
      <c r="SCA77" s="60"/>
      <c r="SCB77" s="60"/>
      <c r="SCC77" s="60"/>
      <c r="SCD77" s="60"/>
      <c r="SCE77" s="60"/>
      <c r="SCF77" s="60"/>
      <c r="SCG77" s="60"/>
      <c r="SCH77" s="60"/>
      <c r="SCI77" s="60"/>
      <c r="SCJ77" s="60"/>
      <c r="SCK77" s="60"/>
      <c r="SCL77" s="60"/>
      <c r="SCM77" s="60"/>
      <c r="SCN77" s="60"/>
      <c r="SCO77" s="60"/>
      <c r="SCP77" s="60"/>
      <c r="SCQ77" s="60"/>
      <c r="SCR77" s="60"/>
      <c r="SCS77" s="60"/>
      <c r="SCT77" s="60"/>
      <c r="SCU77" s="60"/>
      <c r="SCV77" s="60"/>
      <c r="SCW77" s="60"/>
      <c r="SCX77" s="60"/>
      <c r="SCY77" s="60"/>
      <c r="SCZ77" s="60"/>
      <c r="SDA77" s="60"/>
      <c r="SDB77" s="60"/>
      <c r="SDC77" s="60"/>
      <c r="SDD77" s="60"/>
      <c r="SDE77" s="60"/>
      <c r="SDF77" s="60"/>
      <c r="SDG77" s="60"/>
      <c r="SDH77" s="60"/>
      <c r="SDI77" s="60"/>
      <c r="SDJ77" s="60"/>
      <c r="SDK77" s="60"/>
      <c r="SDL77" s="60"/>
      <c r="SDM77" s="60"/>
      <c r="SDN77" s="60"/>
      <c r="SDO77" s="60"/>
      <c r="SDP77" s="60"/>
      <c r="SDQ77" s="60"/>
      <c r="SDR77" s="60"/>
      <c r="SDS77" s="60"/>
      <c r="SDT77" s="60"/>
      <c r="SDU77" s="60"/>
      <c r="SDV77" s="60"/>
      <c r="SDW77" s="60"/>
      <c r="SDX77" s="60"/>
      <c r="SDY77" s="60"/>
      <c r="SDZ77" s="60"/>
      <c r="SEA77" s="60"/>
      <c r="SEB77" s="60"/>
      <c r="SEC77" s="60"/>
      <c r="SED77" s="60"/>
      <c r="SEE77" s="60"/>
      <c r="SEF77" s="60"/>
      <c r="SEG77" s="60"/>
      <c r="SEH77" s="60"/>
      <c r="SEI77" s="60"/>
      <c r="SEJ77" s="60"/>
      <c r="SEK77" s="60"/>
      <c r="SEL77" s="60"/>
      <c r="SEM77" s="60"/>
      <c r="SEN77" s="60"/>
      <c r="SEO77" s="60"/>
      <c r="SEP77" s="60"/>
      <c r="SEQ77" s="60"/>
      <c r="SER77" s="60"/>
      <c r="SES77" s="60"/>
      <c r="SET77" s="60"/>
      <c r="SEU77" s="60"/>
      <c r="SEV77" s="60"/>
      <c r="SEW77" s="60"/>
      <c r="SEX77" s="60"/>
      <c r="SEY77" s="60"/>
      <c r="SEZ77" s="60"/>
      <c r="SFA77" s="60"/>
      <c r="SFB77" s="60"/>
      <c r="SFC77" s="60"/>
      <c r="SFD77" s="60"/>
      <c r="SFE77" s="60"/>
      <c r="SFF77" s="60"/>
      <c r="SFG77" s="60"/>
      <c r="SFH77" s="60"/>
      <c r="SFI77" s="60"/>
      <c r="SFJ77" s="60"/>
      <c r="SFK77" s="60"/>
      <c r="SFL77" s="60"/>
      <c r="SFM77" s="60"/>
      <c r="SFN77" s="60"/>
      <c r="SFO77" s="60"/>
      <c r="SFP77" s="60"/>
      <c r="SFQ77" s="60"/>
      <c r="SFR77" s="60"/>
      <c r="SFS77" s="60"/>
      <c r="SFT77" s="60"/>
      <c r="SFU77" s="60"/>
      <c r="SFV77" s="60"/>
      <c r="SFW77" s="60"/>
      <c r="SFX77" s="60"/>
      <c r="SFY77" s="60"/>
      <c r="SFZ77" s="60"/>
      <c r="SGA77" s="60"/>
      <c r="SGB77" s="60"/>
      <c r="SGC77" s="60"/>
      <c r="SGD77" s="60"/>
      <c r="SGE77" s="60"/>
      <c r="SGF77" s="60"/>
      <c r="SGG77" s="60"/>
      <c r="SGH77" s="60"/>
      <c r="SGI77" s="60"/>
      <c r="SGJ77" s="60"/>
      <c r="SGK77" s="60"/>
      <c r="SGL77" s="60"/>
      <c r="SGM77" s="60"/>
      <c r="SGN77" s="60"/>
      <c r="SGO77" s="60"/>
      <c r="SGP77" s="60"/>
      <c r="SGQ77" s="60"/>
      <c r="SGR77" s="60"/>
      <c r="SGS77" s="60"/>
      <c r="SGT77" s="60"/>
      <c r="SGU77" s="60"/>
      <c r="SGV77" s="60"/>
      <c r="SGW77" s="60"/>
      <c r="SGX77" s="60"/>
      <c r="SGY77" s="60"/>
      <c r="SGZ77" s="60"/>
      <c r="SHA77" s="60"/>
      <c r="SHB77" s="60"/>
      <c r="SHC77" s="60"/>
      <c r="SHD77" s="60"/>
      <c r="SHE77" s="60"/>
      <c r="SHF77" s="60"/>
      <c r="SHG77" s="60"/>
      <c r="SHH77" s="60"/>
      <c r="SHI77" s="60"/>
      <c r="SHJ77" s="60"/>
      <c r="SHK77" s="60"/>
      <c r="SHL77" s="60"/>
      <c r="SHM77" s="60"/>
      <c r="SHN77" s="60"/>
      <c r="SHO77" s="60"/>
      <c r="SHP77" s="60"/>
      <c r="SHQ77" s="60"/>
      <c r="SHR77" s="60"/>
      <c r="SHS77" s="60"/>
      <c r="SHT77" s="60"/>
      <c r="SHU77" s="60"/>
      <c r="SHV77" s="60"/>
      <c r="SHW77" s="60"/>
      <c r="SHX77" s="60"/>
      <c r="SHY77" s="60"/>
      <c r="SHZ77" s="60"/>
      <c r="SIA77" s="60"/>
      <c r="SIB77" s="60"/>
      <c r="SIC77" s="60"/>
      <c r="SID77" s="60"/>
      <c r="SIE77" s="60"/>
      <c r="SIF77" s="60"/>
      <c r="SIG77" s="60"/>
      <c r="SIH77" s="60"/>
      <c r="SII77" s="60"/>
      <c r="SIJ77" s="60"/>
      <c r="SIK77" s="60"/>
      <c r="SIL77" s="60"/>
      <c r="SIM77" s="60"/>
      <c r="SIN77" s="60"/>
      <c r="SIO77" s="60"/>
      <c r="SIP77" s="60"/>
      <c r="SIQ77" s="60"/>
      <c r="SIR77" s="60"/>
      <c r="SIS77" s="60"/>
      <c r="SIT77" s="60"/>
      <c r="SIU77" s="60"/>
      <c r="SIV77" s="60"/>
      <c r="SIW77" s="60"/>
      <c r="SIX77" s="60"/>
      <c r="SIY77" s="60"/>
      <c r="SIZ77" s="60"/>
      <c r="SJA77" s="60"/>
      <c r="SJB77" s="60"/>
      <c r="SJC77" s="60"/>
      <c r="SJD77" s="60"/>
      <c r="SJE77" s="60"/>
      <c r="SJF77" s="60"/>
      <c r="SJG77" s="60"/>
      <c r="SJH77" s="60"/>
      <c r="SJI77" s="60"/>
      <c r="SJJ77" s="60"/>
      <c r="SJK77" s="60"/>
      <c r="SJL77" s="60"/>
      <c r="SJM77" s="60"/>
      <c r="SJN77" s="60"/>
      <c r="SJO77" s="60"/>
      <c r="SJP77" s="60"/>
      <c r="SJQ77" s="60"/>
      <c r="SJR77" s="60"/>
      <c r="SJS77" s="60"/>
      <c r="SJT77" s="60"/>
      <c r="SJU77" s="60"/>
      <c r="SJV77" s="60"/>
      <c r="SJW77" s="60"/>
      <c r="SJX77" s="60"/>
      <c r="SJY77" s="60"/>
      <c r="SJZ77" s="60"/>
      <c r="SKA77" s="60"/>
      <c r="SKB77" s="60"/>
      <c r="SKC77" s="60"/>
      <c r="SKD77" s="60"/>
      <c r="SKE77" s="60"/>
      <c r="SKF77" s="60"/>
      <c r="SKG77" s="60"/>
      <c r="SKH77" s="60"/>
      <c r="SKI77" s="60"/>
      <c r="SKJ77" s="60"/>
      <c r="SKK77" s="60"/>
      <c r="SKL77" s="60"/>
      <c r="SKM77" s="60"/>
      <c r="SKN77" s="60"/>
      <c r="SKO77" s="60"/>
      <c r="SKP77" s="60"/>
      <c r="SKQ77" s="60"/>
      <c r="SKR77" s="60"/>
      <c r="SKS77" s="60"/>
      <c r="SKT77" s="60"/>
      <c r="SKU77" s="60"/>
      <c r="SKV77" s="60"/>
      <c r="SKW77" s="60"/>
      <c r="SKX77" s="60"/>
      <c r="SKY77" s="60"/>
      <c r="SKZ77" s="60"/>
      <c r="SLA77" s="60"/>
      <c r="SLB77" s="60"/>
      <c r="SLC77" s="60"/>
      <c r="SLD77" s="60"/>
      <c r="SLE77" s="60"/>
      <c r="SLF77" s="60"/>
      <c r="SLG77" s="60"/>
      <c r="SLH77" s="60"/>
      <c r="SLI77" s="60"/>
      <c r="SLJ77" s="60"/>
      <c r="SLK77" s="60"/>
      <c r="SLL77" s="60"/>
      <c r="SLM77" s="60"/>
      <c r="SLN77" s="60"/>
      <c r="SLO77" s="60"/>
      <c r="SLP77" s="60"/>
      <c r="SLQ77" s="60"/>
      <c r="SLR77" s="60"/>
      <c r="SLS77" s="60"/>
      <c r="SLT77" s="60"/>
      <c r="SLU77" s="60"/>
      <c r="SLV77" s="60"/>
      <c r="SLW77" s="60"/>
      <c r="SLX77" s="60"/>
      <c r="SLY77" s="60"/>
      <c r="SLZ77" s="60"/>
      <c r="SMA77" s="60"/>
      <c r="SMB77" s="60"/>
      <c r="SMC77" s="60"/>
      <c r="SMD77" s="60"/>
      <c r="SME77" s="60"/>
      <c r="SMF77" s="60"/>
      <c r="SMG77" s="60"/>
      <c r="SMH77" s="60"/>
      <c r="SMI77" s="60"/>
      <c r="SMJ77" s="60"/>
      <c r="SMK77" s="60"/>
      <c r="SML77" s="60"/>
      <c r="SMM77" s="60"/>
      <c r="SMN77" s="60"/>
      <c r="SMO77" s="60"/>
      <c r="SMP77" s="60"/>
      <c r="SMQ77" s="60"/>
      <c r="SMR77" s="60"/>
      <c r="SMS77" s="60"/>
      <c r="SMT77" s="60"/>
      <c r="SMU77" s="60"/>
      <c r="SMV77" s="60"/>
      <c r="SMW77" s="60"/>
      <c r="SMX77" s="60"/>
      <c r="SMY77" s="60"/>
      <c r="SMZ77" s="60"/>
      <c r="SNA77" s="60"/>
      <c r="SNB77" s="60"/>
      <c r="SNC77" s="60"/>
      <c r="SND77" s="60"/>
      <c r="SNE77" s="60"/>
      <c r="SNF77" s="60"/>
      <c r="SNG77" s="60"/>
      <c r="SNH77" s="60"/>
      <c r="SNI77" s="60"/>
      <c r="SNJ77" s="60"/>
      <c r="SNK77" s="60"/>
      <c r="SNL77" s="60"/>
      <c r="SNM77" s="60"/>
      <c r="SNN77" s="60"/>
      <c r="SNO77" s="60"/>
      <c r="SNP77" s="60"/>
      <c r="SNQ77" s="60"/>
      <c r="SNR77" s="60"/>
      <c r="SNS77" s="60"/>
      <c r="SNT77" s="60"/>
      <c r="SNU77" s="60"/>
      <c r="SNV77" s="60"/>
      <c r="SNW77" s="60"/>
      <c r="SNX77" s="60"/>
      <c r="SNY77" s="60"/>
      <c r="SNZ77" s="60"/>
      <c r="SOA77" s="60"/>
      <c r="SOB77" s="60"/>
      <c r="SOC77" s="60"/>
      <c r="SOD77" s="60"/>
      <c r="SOE77" s="60"/>
      <c r="SOF77" s="60"/>
      <c r="SOG77" s="60"/>
      <c r="SOH77" s="60"/>
      <c r="SOI77" s="60"/>
      <c r="SOJ77" s="60"/>
      <c r="SOK77" s="60"/>
      <c r="SOL77" s="60"/>
      <c r="SOM77" s="60"/>
      <c r="SON77" s="60"/>
      <c r="SOO77" s="60"/>
      <c r="SOP77" s="60"/>
      <c r="SOQ77" s="60"/>
      <c r="SOR77" s="60"/>
      <c r="SOS77" s="60"/>
      <c r="SOT77" s="60"/>
      <c r="SOU77" s="60"/>
      <c r="SOV77" s="60"/>
      <c r="SOW77" s="60"/>
      <c r="SOX77" s="60"/>
      <c r="SOY77" s="60"/>
      <c r="SOZ77" s="60"/>
      <c r="SPA77" s="60"/>
      <c r="SPB77" s="60"/>
      <c r="SPC77" s="60"/>
      <c r="SPD77" s="60"/>
      <c r="SPE77" s="60"/>
      <c r="SPF77" s="60"/>
      <c r="SPG77" s="60"/>
      <c r="SPH77" s="60"/>
      <c r="SPI77" s="60"/>
      <c r="SPJ77" s="60"/>
      <c r="SPK77" s="60"/>
      <c r="SPL77" s="60"/>
      <c r="SPM77" s="60"/>
      <c r="SPN77" s="60"/>
      <c r="SPO77" s="60"/>
      <c r="SPP77" s="60"/>
      <c r="SPQ77" s="60"/>
      <c r="SPR77" s="60"/>
      <c r="SPS77" s="60"/>
      <c r="SPT77" s="60"/>
      <c r="SPU77" s="60"/>
      <c r="SPV77" s="60"/>
      <c r="SPW77" s="60"/>
      <c r="SPX77" s="60"/>
      <c r="SPY77" s="60"/>
      <c r="SPZ77" s="60"/>
      <c r="SQA77" s="60"/>
      <c r="SQB77" s="60"/>
      <c r="SQC77" s="60"/>
      <c r="SQD77" s="60"/>
      <c r="SQE77" s="60"/>
      <c r="SQF77" s="60"/>
      <c r="SQG77" s="60"/>
      <c r="SQH77" s="60"/>
      <c r="SQI77" s="60"/>
      <c r="SQJ77" s="60"/>
      <c r="SQK77" s="60"/>
      <c r="SQL77" s="60"/>
      <c r="SQM77" s="60"/>
      <c r="SQN77" s="60"/>
      <c r="SQO77" s="60"/>
      <c r="SQP77" s="60"/>
      <c r="SQQ77" s="60"/>
      <c r="SQR77" s="60"/>
      <c r="SQS77" s="60"/>
      <c r="SQT77" s="60"/>
      <c r="SQU77" s="60"/>
      <c r="SQV77" s="60"/>
      <c r="SQW77" s="60"/>
      <c r="SQX77" s="60"/>
      <c r="SQY77" s="60"/>
      <c r="SQZ77" s="60"/>
      <c r="SRA77" s="60"/>
      <c r="SRB77" s="60"/>
      <c r="SRC77" s="60"/>
      <c r="SRD77" s="60"/>
      <c r="SRE77" s="60"/>
      <c r="SRF77" s="60"/>
      <c r="SRG77" s="60"/>
      <c r="SRH77" s="60"/>
      <c r="SRI77" s="60"/>
      <c r="SRJ77" s="60"/>
      <c r="SRK77" s="60"/>
      <c r="SRL77" s="60"/>
      <c r="SRM77" s="60"/>
      <c r="SRN77" s="60"/>
      <c r="SRO77" s="60"/>
      <c r="SRP77" s="60"/>
      <c r="SRQ77" s="60"/>
      <c r="SRR77" s="60"/>
      <c r="SRS77" s="60"/>
      <c r="SRT77" s="60"/>
      <c r="SRU77" s="60"/>
      <c r="SRV77" s="60"/>
      <c r="SRW77" s="60"/>
      <c r="SRX77" s="60"/>
      <c r="SRY77" s="60"/>
      <c r="SRZ77" s="60"/>
      <c r="SSA77" s="60"/>
      <c r="SSB77" s="60"/>
      <c r="SSC77" s="60"/>
      <c r="SSD77" s="60"/>
      <c r="SSE77" s="60"/>
      <c r="SSF77" s="60"/>
      <c r="SSG77" s="60"/>
      <c r="SSH77" s="60"/>
      <c r="SSI77" s="60"/>
      <c r="SSJ77" s="60"/>
      <c r="SSK77" s="60"/>
      <c r="SSL77" s="60"/>
      <c r="SSM77" s="60"/>
      <c r="SSN77" s="60"/>
      <c r="SSO77" s="60"/>
      <c r="SSP77" s="60"/>
      <c r="SSQ77" s="60"/>
      <c r="SSR77" s="60"/>
      <c r="SSS77" s="60"/>
      <c r="SST77" s="60"/>
      <c r="SSU77" s="60"/>
      <c r="SSV77" s="60"/>
      <c r="SSW77" s="60"/>
      <c r="SSX77" s="60"/>
      <c r="SSY77" s="60"/>
      <c r="SSZ77" s="60"/>
      <c r="STA77" s="60"/>
      <c r="STB77" s="60"/>
      <c r="STC77" s="60"/>
      <c r="STD77" s="60"/>
      <c r="STE77" s="60"/>
      <c r="STF77" s="60"/>
      <c r="STG77" s="60"/>
      <c r="STH77" s="60"/>
      <c r="STI77" s="60"/>
      <c r="STJ77" s="60"/>
      <c r="STK77" s="60"/>
      <c r="STL77" s="60"/>
      <c r="STM77" s="60"/>
      <c r="STN77" s="60"/>
      <c r="STO77" s="60"/>
      <c r="STP77" s="60"/>
      <c r="STQ77" s="60"/>
      <c r="STR77" s="60"/>
      <c r="STS77" s="60"/>
      <c r="STT77" s="60"/>
      <c r="STU77" s="60"/>
      <c r="STV77" s="60"/>
      <c r="STW77" s="60"/>
      <c r="STX77" s="60"/>
      <c r="STY77" s="60"/>
      <c r="STZ77" s="60"/>
      <c r="SUA77" s="60"/>
      <c r="SUB77" s="60"/>
      <c r="SUC77" s="60"/>
      <c r="SUD77" s="60"/>
      <c r="SUE77" s="60"/>
      <c r="SUF77" s="60"/>
      <c r="SUG77" s="60"/>
      <c r="SUH77" s="60"/>
      <c r="SUI77" s="60"/>
      <c r="SUJ77" s="60"/>
      <c r="SUK77" s="60"/>
      <c r="SUL77" s="60"/>
      <c r="SUM77" s="60"/>
      <c r="SUN77" s="60"/>
      <c r="SUO77" s="60"/>
      <c r="SUP77" s="60"/>
      <c r="SUQ77" s="60"/>
      <c r="SUR77" s="60"/>
      <c r="SUS77" s="60"/>
      <c r="SUT77" s="60"/>
      <c r="SUU77" s="60"/>
      <c r="SUV77" s="60"/>
      <c r="SUW77" s="60"/>
      <c r="SUX77" s="60"/>
      <c r="SUY77" s="60"/>
      <c r="SUZ77" s="60"/>
      <c r="SVA77" s="60"/>
      <c r="SVB77" s="60"/>
      <c r="SVC77" s="60"/>
      <c r="SVD77" s="60"/>
      <c r="SVE77" s="60"/>
      <c r="SVF77" s="60"/>
      <c r="SVG77" s="60"/>
      <c r="SVH77" s="60"/>
      <c r="SVI77" s="60"/>
      <c r="SVJ77" s="60"/>
      <c r="SVK77" s="60"/>
      <c r="SVL77" s="60"/>
      <c r="SVM77" s="60"/>
      <c r="SVN77" s="60"/>
      <c r="SVO77" s="60"/>
      <c r="SVP77" s="60"/>
      <c r="SVQ77" s="60"/>
      <c r="SVR77" s="60"/>
      <c r="SVS77" s="60"/>
      <c r="SVT77" s="60"/>
      <c r="SVU77" s="60"/>
      <c r="SVV77" s="60"/>
      <c r="SVW77" s="60"/>
      <c r="SVX77" s="60"/>
      <c r="SVY77" s="60"/>
      <c r="SVZ77" s="60"/>
      <c r="SWA77" s="60"/>
      <c r="SWB77" s="60"/>
      <c r="SWC77" s="60"/>
      <c r="SWD77" s="60"/>
      <c r="SWE77" s="60"/>
      <c r="SWF77" s="60"/>
      <c r="SWG77" s="60"/>
      <c r="SWH77" s="60"/>
      <c r="SWI77" s="60"/>
      <c r="SWJ77" s="60"/>
      <c r="SWK77" s="60"/>
      <c r="SWL77" s="60"/>
      <c r="SWM77" s="60"/>
      <c r="SWN77" s="60"/>
      <c r="SWO77" s="60"/>
      <c r="SWP77" s="60"/>
      <c r="SWQ77" s="60"/>
      <c r="SWR77" s="60"/>
      <c r="SWS77" s="60"/>
      <c r="SWT77" s="60"/>
      <c r="SWU77" s="60"/>
      <c r="SWV77" s="60"/>
      <c r="SWW77" s="60"/>
      <c r="SWX77" s="60"/>
      <c r="SWY77" s="60"/>
      <c r="SWZ77" s="60"/>
      <c r="SXA77" s="60"/>
      <c r="SXB77" s="60"/>
      <c r="SXC77" s="60"/>
      <c r="SXD77" s="60"/>
      <c r="SXE77" s="60"/>
      <c r="SXF77" s="60"/>
      <c r="SXG77" s="60"/>
      <c r="SXH77" s="60"/>
      <c r="SXI77" s="60"/>
      <c r="SXJ77" s="60"/>
      <c r="SXK77" s="60"/>
      <c r="SXL77" s="60"/>
      <c r="SXM77" s="60"/>
      <c r="SXN77" s="60"/>
      <c r="SXO77" s="60"/>
      <c r="SXP77" s="60"/>
      <c r="SXQ77" s="60"/>
      <c r="SXR77" s="60"/>
      <c r="SXS77" s="60"/>
      <c r="SXT77" s="60"/>
      <c r="SXU77" s="60"/>
      <c r="SXV77" s="60"/>
      <c r="SXW77" s="60"/>
      <c r="SXX77" s="60"/>
      <c r="SXY77" s="60"/>
      <c r="SXZ77" s="60"/>
      <c r="SYA77" s="60"/>
      <c r="SYB77" s="60"/>
      <c r="SYC77" s="60"/>
      <c r="SYD77" s="60"/>
      <c r="SYE77" s="60"/>
      <c r="SYF77" s="60"/>
      <c r="SYG77" s="60"/>
      <c r="SYH77" s="60"/>
      <c r="SYI77" s="60"/>
      <c r="SYJ77" s="60"/>
      <c r="SYK77" s="60"/>
      <c r="SYL77" s="60"/>
      <c r="SYM77" s="60"/>
      <c r="SYN77" s="60"/>
      <c r="SYO77" s="60"/>
      <c r="SYP77" s="60"/>
      <c r="SYQ77" s="60"/>
      <c r="SYR77" s="60"/>
      <c r="SYS77" s="60"/>
      <c r="SYT77" s="60"/>
      <c r="SYU77" s="60"/>
      <c r="SYV77" s="60"/>
      <c r="SYW77" s="60"/>
      <c r="SYX77" s="60"/>
      <c r="SYY77" s="60"/>
      <c r="SYZ77" s="60"/>
      <c r="SZA77" s="60"/>
      <c r="SZB77" s="60"/>
      <c r="SZC77" s="60"/>
      <c r="SZD77" s="60"/>
      <c r="SZE77" s="60"/>
      <c r="SZF77" s="60"/>
      <c r="SZG77" s="60"/>
      <c r="SZH77" s="60"/>
      <c r="SZI77" s="60"/>
      <c r="SZJ77" s="60"/>
      <c r="SZK77" s="60"/>
      <c r="SZL77" s="60"/>
      <c r="SZM77" s="60"/>
      <c r="SZN77" s="60"/>
      <c r="SZO77" s="60"/>
      <c r="SZP77" s="60"/>
      <c r="SZQ77" s="60"/>
      <c r="SZR77" s="60"/>
      <c r="SZS77" s="60"/>
      <c r="SZT77" s="60"/>
      <c r="SZU77" s="60"/>
      <c r="SZV77" s="60"/>
      <c r="SZW77" s="60"/>
      <c r="SZX77" s="60"/>
      <c r="SZY77" s="60"/>
      <c r="SZZ77" s="60"/>
      <c r="TAA77" s="60"/>
      <c r="TAB77" s="60"/>
      <c r="TAC77" s="60"/>
      <c r="TAD77" s="60"/>
      <c r="TAE77" s="60"/>
      <c r="TAF77" s="60"/>
      <c r="TAG77" s="60"/>
      <c r="TAH77" s="60"/>
      <c r="TAI77" s="60"/>
      <c r="TAJ77" s="60"/>
      <c r="TAK77" s="60"/>
      <c r="TAL77" s="60"/>
      <c r="TAM77" s="60"/>
      <c r="TAN77" s="60"/>
      <c r="TAO77" s="60"/>
      <c r="TAP77" s="60"/>
      <c r="TAQ77" s="60"/>
      <c r="TAR77" s="60"/>
      <c r="TAS77" s="60"/>
      <c r="TAT77" s="60"/>
      <c r="TAU77" s="60"/>
      <c r="TAV77" s="60"/>
      <c r="TAW77" s="60"/>
      <c r="TAX77" s="60"/>
      <c r="TAY77" s="60"/>
      <c r="TAZ77" s="60"/>
      <c r="TBA77" s="60"/>
      <c r="TBB77" s="60"/>
      <c r="TBC77" s="60"/>
      <c r="TBD77" s="60"/>
      <c r="TBE77" s="60"/>
      <c r="TBF77" s="60"/>
      <c r="TBG77" s="60"/>
      <c r="TBH77" s="60"/>
      <c r="TBI77" s="60"/>
      <c r="TBJ77" s="60"/>
      <c r="TBK77" s="60"/>
      <c r="TBL77" s="60"/>
      <c r="TBM77" s="60"/>
      <c r="TBN77" s="60"/>
      <c r="TBO77" s="60"/>
      <c r="TBP77" s="60"/>
      <c r="TBQ77" s="60"/>
      <c r="TBR77" s="60"/>
      <c r="TBS77" s="60"/>
      <c r="TBT77" s="60"/>
      <c r="TBU77" s="60"/>
      <c r="TBV77" s="60"/>
      <c r="TBW77" s="60"/>
      <c r="TBX77" s="60"/>
      <c r="TBY77" s="60"/>
      <c r="TBZ77" s="60"/>
      <c r="TCA77" s="60"/>
      <c r="TCB77" s="60"/>
      <c r="TCC77" s="60"/>
      <c r="TCD77" s="60"/>
      <c r="TCE77" s="60"/>
      <c r="TCF77" s="60"/>
      <c r="TCG77" s="60"/>
      <c r="TCH77" s="60"/>
      <c r="TCI77" s="60"/>
      <c r="TCJ77" s="60"/>
      <c r="TCK77" s="60"/>
      <c r="TCL77" s="60"/>
      <c r="TCM77" s="60"/>
      <c r="TCN77" s="60"/>
      <c r="TCO77" s="60"/>
      <c r="TCP77" s="60"/>
      <c r="TCQ77" s="60"/>
      <c r="TCR77" s="60"/>
      <c r="TCS77" s="60"/>
      <c r="TCT77" s="60"/>
      <c r="TCU77" s="60"/>
      <c r="TCV77" s="60"/>
      <c r="TCW77" s="60"/>
      <c r="TCX77" s="60"/>
      <c r="TCY77" s="60"/>
      <c r="TCZ77" s="60"/>
      <c r="TDA77" s="60"/>
      <c r="TDB77" s="60"/>
      <c r="TDC77" s="60"/>
      <c r="TDD77" s="60"/>
      <c r="TDE77" s="60"/>
      <c r="TDF77" s="60"/>
      <c r="TDG77" s="60"/>
      <c r="TDH77" s="60"/>
      <c r="TDI77" s="60"/>
      <c r="TDJ77" s="60"/>
      <c r="TDK77" s="60"/>
      <c r="TDL77" s="60"/>
      <c r="TDM77" s="60"/>
      <c r="TDN77" s="60"/>
      <c r="TDO77" s="60"/>
      <c r="TDP77" s="60"/>
      <c r="TDQ77" s="60"/>
      <c r="TDR77" s="60"/>
      <c r="TDS77" s="60"/>
      <c r="TDT77" s="60"/>
      <c r="TDU77" s="60"/>
      <c r="TDV77" s="60"/>
      <c r="TDW77" s="60"/>
      <c r="TDX77" s="60"/>
      <c r="TDY77" s="60"/>
      <c r="TDZ77" s="60"/>
      <c r="TEA77" s="60"/>
      <c r="TEB77" s="60"/>
      <c r="TEC77" s="60"/>
      <c r="TED77" s="60"/>
      <c r="TEE77" s="60"/>
      <c r="TEF77" s="60"/>
      <c r="TEG77" s="60"/>
      <c r="TEH77" s="60"/>
      <c r="TEI77" s="60"/>
      <c r="TEJ77" s="60"/>
      <c r="TEK77" s="60"/>
      <c r="TEL77" s="60"/>
      <c r="TEM77" s="60"/>
      <c r="TEN77" s="60"/>
      <c r="TEO77" s="60"/>
      <c r="TEP77" s="60"/>
      <c r="TEQ77" s="60"/>
      <c r="TER77" s="60"/>
      <c r="TES77" s="60"/>
      <c r="TET77" s="60"/>
      <c r="TEU77" s="60"/>
      <c r="TEV77" s="60"/>
      <c r="TEW77" s="60"/>
      <c r="TEX77" s="60"/>
      <c r="TEY77" s="60"/>
      <c r="TEZ77" s="60"/>
      <c r="TFA77" s="60"/>
      <c r="TFB77" s="60"/>
      <c r="TFC77" s="60"/>
      <c r="TFD77" s="60"/>
      <c r="TFE77" s="60"/>
      <c r="TFF77" s="60"/>
      <c r="TFG77" s="60"/>
      <c r="TFH77" s="60"/>
      <c r="TFI77" s="60"/>
      <c r="TFJ77" s="60"/>
      <c r="TFK77" s="60"/>
      <c r="TFL77" s="60"/>
      <c r="TFM77" s="60"/>
      <c r="TFN77" s="60"/>
      <c r="TFO77" s="60"/>
      <c r="TFP77" s="60"/>
      <c r="TFQ77" s="60"/>
      <c r="TFR77" s="60"/>
      <c r="TFS77" s="60"/>
      <c r="TFT77" s="60"/>
      <c r="TFU77" s="60"/>
      <c r="TFV77" s="60"/>
      <c r="TFW77" s="60"/>
      <c r="TFX77" s="60"/>
      <c r="TFY77" s="60"/>
      <c r="TFZ77" s="60"/>
      <c r="TGA77" s="60"/>
      <c r="TGB77" s="60"/>
      <c r="TGC77" s="60"/>
      <c r="TGD77" s="60"/>
      <c r="TGE77" s="60"/>
      <c r="TGF77" s="60"/>
      <c r="TGG77" s="60"/>
      <c r="TGH77" s="60"/>
      <c r="TGI77" s="60"/>
      <c r="TGJ77" s="60"/>
      <c r="TGK77" s="60"/>
      <c r="TGL77" s="60"/>
      <c r="TGM77" s="60"/>
      <c r="TGN77" s="60"/>
      <c r="TGO77" s="60"/>
      <c r="TGP77" s="60"/>
      <c r="TGQ77" s="60"/>
      <c r="TGR77" s="60"/>
      <c r="TGS77" s="60"/>
      <c r="TGT77" s="60"/>
      <c r="TGU77" s="60"/>
      <c r="TGV77" s="60"/>
      <c r="TGW77" s="60"/>
      <c r="TGX77" s="60"/>
      <c r="TGY77" s="60"/>
      <c r="TGZ77" s="60"/>
      <c r="THA77" s="60"/>
      <c r="THB77" s="60"/>
      <c r="THC77" s="60"/>
      <c r="THD77" s="60"/>
      <c r="THE77" s="60"/>
      <c r="THF77" s="60"/>
      <c r="THG77" s="60"/>
      <c r="THH77" s="60"/>
      <c r="THI77" s="60"/>
      <c r="THJ77" s="60"/>
      <c r="THK77" s="60"/>
      <c r="THL77" s="60"/>
      <c r="THM77" s="60"/>
      <c r="THN77" s="60"/>
      <c r="THO77" s="60"/>
      <c r="THP77" s="60"/>
      <c r="THQ77" s="60"/>
      <c r="THR77" s="60"/>
      <c r="THS77" s="60"/>
      <c r="THT77" s="60"/>
      <c r="THU77" s="60"/>
      <c r="THV77" s="60"/>
      <c r="THW77" s="60"/>
      <c r="THX77" s="60"/>
      <c r="THY77" s="60"/>
      <c r="THZ77" s="60"/>
      <c r="TIA77" s="60"/>
      <c r="TIB77" s="60"/>
      <c r="TIC77" s="60"/>
      <c r="TID77" s="60"/>
      <c r="TIE77" s="60"/>
      <c r="TIF77" s="60"/>
      <c r="TIG77" s="60"/>
      <c r="TIH77" s="60"/>
      <c r="TII77" s="60"/>
      <c r="TIJ77" s="60"/>
      <c r="TIK77" s="60"/>
      <c r="TIL77" s="60"/>
      <c r="TIM77" s="60"/>
      <c r="TIN77" s="60"/>
      <c r="TIO77" s="60"/>
      <c r="TIP77" s="60"/>
      <c r="TIQ77" s="60"/>
      <c r="TIR77" s="60"/>
      <c r="TIS77" s="60"/>
      <c r="TIT77" s="60"/>
      <c r="TIU77" s="60"/>
      <c r="TIV77" s="60"/>
      <c r="TIW77" s="60"/>
      <c r="TIX77" s="60"/>
      <c r="TIY77" s="60"/>
      <c r="TIZ77" s="60"/>
      <c r="TJA77" s="60"/>
      <c r="TJB77" s="60"/>
      <c r="TJC77" s="60"/>
      <c r="TJD77" s="60"/>
      <c r="TJE77" s="60"/>
      <c r="TJF77" s="60"/>
      <c r="TJG77" s="60"/>
      <c r="TJH77" s="60"/>
      <c r="TJI77" s="60"/>
      <c r="TJJ77" s="60"/>
      <c r="TJK77" s="60"/>
      <c r="TJL77" s="60"/>
      <c r="TJM77" s="60"/>
      <c r="TJN77" s="60"/>
      <c r="TJO77" s="60"/>
      <c r="TJP77" s="60"/>
      <c r="TJQ77" s="60"/>
      <c r="TJR77" s="60"/>
      <c r="TJS77" s="60"/>
      <c r="TJT77" s="60"/>
      <c r="TJU77" s="60"/>
      <c r="TJV77" s="60"/>
      <c r="TJW77" s="60"/>
      <c r="TJX77" s="60"/>
      <c r="TJY77" s="60"/>
      <c r="TJZ77" s="60"/>
      <c r="TKA77" s="60"/>
      <c r="TKB77" s="60"/>
      <c r="TKC77" s="60"/>
      <c r="TKD77" s="60"/>
      <c r="TKE77" s="60"/>
      <c r="TKF77" s="60"/>
      <c r="TKG77" s="60"/>
      <c r="TKH77" s="60"/>
      <c r="TKI77" s="60"/>
      <c r="TKJ77" s="60"/>
      <c r="TKK77" s="60"/>
      <c r="TKL77" s="60"/>
      <c r="TKM77" s="60"/>
      <c r="TKN77" s="60"/>
      <c r="TKO77" s="60"/>
      <c r="TKP77" s="60"/>
      <c r="TKQ77" s="60"/>
      <c r="TKR77" s="60"/>
      <c r="TKS77" s="60"/>
      <c r="TKT77" s="60"/>
      <c r="TKU77" s="60"/>
      <c r="TKV77" s="60"/>
      <c r="TKW77" s="60"/>
      <c r="TKX77" s="60"/>
      <c r="TKY77" s="60"/>
      <c r="TKZ77" s="60"/>
      <c r="TLA77" s="60"/>
      <c r="TLB77" s="60"/>
      <c r="TLC77" s="60"/>
      <c r="TLD77" s="60"/>
      <c r="TLE77" s="60"/>
      <c r="TLF77" s="60"/>
      <c r="TLG77" s="60"/>
      <c r="TLH77" s="60"/>
      <c r="TLI77" s="60"/>
      <c r="TLJ77" s="60"/>
      <c r="TLK77" s="60"/>
      <c r="TLL77" s="60"/>
      <c r="TLM77" s="60"/>
      <c r="TLN77" s="60"/>
      <c r="TLO77" s="60"/>
      <c r="TLP77" s="60"/>
      <c r="TLQ77" s="60"/>
      <c r="TLR77" s="60"/>
      <c r="TLS77" s="60"/>
      <c r="TLT77" s="60"/>
      <c r="TLU77" s="60"/>
      <c r="TLV77" s="60"/>
      <c r="TLW77" s="60"/>
      <c r="TLX77" s="60"/>
      <c r="TLY77" s="60"/>
      <c r="TLZ77" s="60"/>
      <c r="TMA77" s="60"/>
      <c r="TMB77" s="60"/>
      <c r="TMC77" s="60"/>
      <c r="TMD77" s="60"/>
      <c r="TME77" s="60"/>
      <c r="TMF77" s="60"/>
      <c r="TMG77" s="60"/>
      <c r="TMH77" s="60"/>
      <c r="TMI77" s="60"/>
      <c r="TMJ77" s="60"/>
      <c r="TMK77" s="60"/>
      <c r="TML77" s="60"/>
      <c r="TMM77" s="60"/>
      <c r="TMN77" s="60"/>
      <c r="TMO77" s="60"/>
      <c r="TMP77" s="60"/>
      <c r="TMQ77" s="60"/>
      <c r="TMR77" s="60"/>
      <c r="TMS77" s="60"/>
      <c r="TMT77" s="60"/>
      <c r="TMU77" s="60"/>
      <c r="TMV77" s="60"/>
      <c r="TMW77" s="60"/>
      <c r="TMX77" s="60"/>
      <c r="TMY77" s="60"/>
      <c r="TMZ77" s="60"/>
      <c r="TNA77" s="60"/>
      <c r="TNB77" s="60"/>
      <c r="TNC77" s="60"/>
      <c r="TND77" s="60"/>
      <c r="TNE77" s="60"/>
      <c r="TNF77" s="60"/>
      <c r="TNG77" s="60"/>
      <c r="TNH77" s="60"/>
      <c r="TNI77" s="60"/>
      <c r="TNJ77" s="60"/>
      <c r="TNK77" s="60"/>
      <c r="TNL77" s="60"/>
      <c r="TNM77" s="60"/>
      <c r="TNN77" s="60"/>
      <c r="TNO77" s="60"/>
      <c r="TNP77" s="60"/>
      <c r="TNQ77" s="60"/>
      <c r="TNR77" s="60"/>
      <c r="TNS77" s="60"/>
      <c r="TNT77" s="60"/>
      <c r="TNU77" s="60"/>
      <c r="TNV77" s="60"/>
      <c r="TNW77" s="60"/>
      <c r="TNX77" s="60"/>
      <c r="TNY77" s="60"/>
      <c r="TNZ77" s="60"/>
      <c r="TOA77" s="60"/>
      <c r="TOB77" s="60"/>
      <c r="TOC77" s="60"/>
      <c r="TOD77" s="60"/>
      <c r="TOE77" s="60"/>
      <c r="TOF77" s="60"/>
      <c r="TOG77" s="60"/>
      <c r="TOH77" s="60"/>
      <c r="TOI77" s="60"/>
      <c r="TOJ77" s="60"/>
      <c r="TOK77" s="60"/>
      <c r="TOL77" s="60"/>
      <c r="TOM77" s="60"/>
      <c r="TON77" s="60"/>
      <c r="TOO77" s="60"/>
      <c r="TOP77" s="60"/>
      <c r="TOQ77" s="60"/>
      <c r="TOR77" s="60"/>
      <c r="TOS77" s="60"/>
      <c r="TOT77" s="60"/>
      <c r="TOU77" s="60"/>
      <c r="TOV77" s="60"/>
      <c r="TOW77" s="60"/>
      <c r="TOX77" s="60"/>
      <c r="TOY77" s="60"/>
      <c r="TOZ77" s="60"/>
      <c r="TPA77" s="60"/>
      <c r="TPB77" s="60"/>
      <c r="TPC77" s="60"/>
      <c r="TPD77" s="60"/>
      <c r="TPE77" s="60"/>
      <c r="TPF77" s="60"/>
      <c r="TPG77" s="60"/>
      <c r="TPH77" s="60"/>
      <c r="TPI77" s="60"/>
      <c r="TPJ77" s="60"/>
      <c r="TPK77" s="60"/>
      <c r="TPL77" s="60"/>
      <c r="TPM77" s="60"/>
      <c r="TPN77" s="60"/>
      <c r="TPO77" s="60"/>
      <c r="TPP77" s="60"/>
      <c r="TPQ77" s="60"/>
      <c r="TPR77" s="60"/>
      <c r="TPS77" s="60"/>
      <c r="TPT77" s="60"/>
      <c r="TPU77" s="60"/>
      <c r="TPV77" s="60"/>
      <c r="TPW77" s="60"/>
      <c r="TPX77" s="60"/>
      <c r="TPY77" s="60"/>
      <c r="TPZ77" s="60"/>
      <c r="TQA77" s="60"/>
      <c r="TQB77" s="60"/>
      <c r="TQC77" s="60"/>
      <c r="TQD77" s="60"/>
      <c r="TQE77" s="60"/>
      <c r="TQF77" s="60"/>
      <c r="TQG77" s="60"/>
      <c r="TQH77" s="60"/>
      <c r="TQI77" s="60"/>
      <c r="TQJ77" s="60"/>
      <c r="TQK77" s="60"/>
      <c r="TQL77" s="60"/>
      <c r="TQM77" s="60"/>
      <c r="TQN77" s="60"/>
      <c r="TQO77" s="60"/>
      <c r="TQP77" s="60"/>
      <c r="TQQ77" s="60"/>
      <c r="TQR77" s="60"/>
      <c r="TQS77" s="60"/>
      <c r="TQT77" s="60"/>
      <c r="TQU77" s="60"/>
      <c r="TQV77" s="60"/>
      <c r="TQW77" s="60"/>
      <c r="TQX77" s="60"/>
      <c r="TQY77" s="60"/>
      <c r="TQZ77" s="60"/>
      <c r="TRA77" s="60"/>
      <c r="TRB77" s="60"/>
      <c r="TRC77" s="60"/>
      <c r="TRD77" s="60"/>
      <c r="TRE77" s="60"/>
      <c r="TRF77" s="60"/>
      <c r="TRG77" s="60"/>
      <c r="TRH77" s="60"/>
      <c r="TRI77" s="60"/>
      <c r="TRJ77" s="60"/>
      <c r="TRK77" s="60"/>
      <c r="TRL77" s="60"/>
      <c r="TRM77" s="60"/>
      <c r="TRN77" s="60"/>
      <c r="TRO77" s="60"/>
      <c r="TRP77" s="60"/>
      <c r="TRQ77" s="60"/>
      <c r="TRR77" s="60"/>
      <c r="TRS77" s="60"/>
      <c r="TRT77" s="60"/>
      <c r="TRU77" s="60"/>
      <c r="TRV77" s="60"/>
      <c r="TRW77" s="60"/>
      <c r="TRX77" s="60"/>
      <c r="TRY77" s="60"/>
      <c r="TRZ77" s="60"/>
      <c r="TSA77" s="60"/>
      <c r="TSB77" s="60"/>
      <c r="TSC77" s="60"/>
      <c r="TSD77" s="60"/>
      <c r="TSE77" s="60"/>
      <c r="TSF77" s="60"/>
      <c r="TSG77" s="60"/>
      <c r="TSH77" s="60"/>
      <c r="TSI77" s="60"/>
      <c r="TSJ77" s="60"/>
      <c r="TSK77" s="60"/>
      <c r="TSL77" s="60"/>
      <c r="TSM77" s="60"/>
      <c r="TSN77" s="60"/>
      <c r="TSO77" s="60"/>
      <c r="TSP77" s="60"/>
      <c r="TSQ77" s="60"/>
      <c r="TSR77" s="60"/>
      <c r="TSS77" s="60"/>
      <c r="TST77" s="60"/>
      <c r="TSU77" s="60"/>
      <c r="TSV77" s="60"/>
      <c r="TSW77" s="60"/>
      <c r="TSX77" s="60"/>
      <c r="TSY77" s="60"/>
      <c r="TSZ77" s="60"/>
      <c r="TTA77" s="60"/>
      <c r="TTB77" s="60"/>
      <c r="TTC77" s="60"/>
      <c r="TTD77" s="60"/>
      <c r="TTE77" s="60"/>
      <c r="TTF77" s="60"/>
      <c r="TTG77" s="60"/>
      <c r="TTH77" s="60"/>
      <c r="TTI77" s="60"/>
      <c r="TTJ77" s="60"/>
      <c r="TTK77" s="60"/>
      <c r="TTL77" s="60"/>
      <c r="TTM77" s="60"/>
      <c r="TTN77" s="60"/>
      <c r="TTO77" s="60"/>
      <c r="TTP77" s="60"/>
      <c r="TTQ77" s="60"/>
      <c r="TTR77" s="60"/>
      <c r="TTS77" s="60"/>
      <c r="TTT77" s="60"/>
      <c r="TTU77" s="60"/>
      <c r="TTV77" s="60"/>
      <c r="TTW77" s="60"/>
      <c r="TTX77" s="60"/>
      <c r="TTY77" s="60"/>
      <c r="TTZ77" s="60"/>
      <c r="TUA77" s="60"/>
      <c r="TUB77" s="60"/>
      <c r="TUC77" s="60"/>
      <c r="TUD77" s="60"/>
      <c r="TUE77" s="60"/>
      <c r="TUF77" s="60"/>
      <c r="TUG77" s="60"/>
      <c r="TUH77" s="60"/>
      <c r="TUI77" s="60"/>
      <c r="TUJ77" s="60"/>
      <c r="TUK77" s="60"/>
      <c r="TUL77" s="60"/>
      <c r="TUM77" s="60"/>
      <c r="TUN77" s="60"/>
      <c r="TUO77" s="60"/>
      <c r="TUP77" s="60"/>
      <c r="TUQ77" s="60"/>
      <c r="TUR77" s="60"/>
      <c r="TUS77" s="60"/>
      <c r="TUT77" s="60"/>
      <c r="TUU77" s="60"/>
      <c r="TUV77" s="60"/>
      <c r="TUW77" s="60"/>
      <c r="TUX77" s="60"/>
      <c r="TUY77" s="60"/>
      <c r="TUZ77" s="60"/>
      <c r="TVA77" s="60"/>
      <c r="TVB77" s="60"/>
      <c r="TVC77" s="60"/>
      <c r="TVD77" s="60"/>
      <c r="TVE77" s="60"/>
      <c r="TVF77" s="60"/>
      <c r="TVG77" s="60"/>
      <c r="TVH77" s="60"/>
      <c r="TVI77" s="60"/>
      <c r="TVJ77" s="60"/>
      <c r="TVK77" s="60"/>
      <c r="TVL77" s="60"/>
      <c r="TVM77" s="60"/>
      <c r="TVN77" s="60"/>
      <c r="TVO77" s="60"/>
      <c r="TVP77" s="60"/>
      <c r="TVQ77" s="60"/>
      <c r="TVR77" s="60"/>
      <c r="TVS77" s="60"/>
      <c r="TVT77" s="60"/>
      <c r="TVU77" s="60"/>
      <c r="TVV77" s="60"/>
      <c r="TVW77" s="60"/>
      <c r="TVX77" s="60"/>
      <c r="TVY77" s="60"/>
      <c r="TVZ77" s="60"/>
      <c r="TWA77" s="60"/>
      <c r="TWB77" s="60"/>
      <c r="TWC77" s="60"/>
      <c r="TWD77" s="60"/>
      <c r="TWE77" s="60"/>
      <c r="TWF77" s="60"/>
      <c r="TWG77" s="60"/>
      <c r="TWH77" s="60"/>
      <c r="TWI77" s="60"/>
      <c r="TWJ77" s="60"/>
      <c r="TWK77" s="60"/>
      <c r="TWL77" s="60"/>
      <c r="TWM77" s="60"/>
      <c r="TWN77" s="60"/>
      <c r="TWO77" s="60"/>
      <c r="TWP77" s="60"/>
      <c r="TWQ77" s="60"/>
      <c r="TWR77" s="60"/>
      <c r="TWS77" s="60"/>
      <c r="TWT77" s="60"/>
      <c r="TWU77" s="60"/>
      <c r="TWV77" s="60"/>
      <c r="TWW77" s="60"/>
      <c r="TWX77" s="60"/>
      <c r="TWY77" s="60"/>
      <c r="TWZ77" s="60"/>
      <c r="TXA77" s="60"/>
      <c r="TXB77" s="60"/>
      <c r="TXC77" s="60"/>
      <c r="TXD77" s="60"/>
      <c r="TXE77" s="60"/>
      <c r="TXF77" s="60"/>
      <c r="TXG77" s="60"/>
      <c r="TXH77" s="60"/>
      <c r="TXI77" s="60"/>
      <c r="TXJ77" s="60"/>
      <c r="TXK77" s="60"/>
      <c r="TXL77" s="60"/>
      <c r="TXM77" s="60"/>
      <c r="TXN77" s="60"/>
      <c r="TXO77" s="60"/>
      <c r="TXP77" s="60"/>
      <c r="TXQ77" s="60"/>
      <c r="TXR77" s="60"/>
      <c r="TXS77" s="60"/>
      <c r="TXT77" s="60"/>
      <c r="TXU77" s="60"/>
      <c r="TXV77" s="60"/>
      <c r="TXW77" s="60"/>
      <c r="TXX77" s="60"/>
      <c r="TXY77" s="60"/>
      <c r="TXZ77" s="60"/>
      <c r="TYA77" s="60"/>
      <c r="TYB77" s="60"/>
      <c r="TYC77" s="60"/>
      <c r="TYD77" s="60"/>
      <c r="TYE77" s="60"/>
      <c r="TYF77" s="60"/>
      <c r="TYG77" s="60"/>
      <c r="TYH77" s="60"/>
      <c r="TYI77" s="60"/>
      <c r="TYJ77" s="60"/>
      <c r="TYK77" s="60"/>
      <c r="TYL77" s="60"/>
      <c r="TYM77" s="60"/>
      <c r="TYN77" s="60"/>
      <c r="TYO77" s="60"/>
      <c r="TYP77" s="60"/>
      <c r="TYQ77" s="60"/>
      <c r="TYR77" s="60"/>
      <c r="TYS77" s="60"/>
      <c r="TYT77" s="60"/>
      <c r="TYU77" s="60"/>
      <c r="TYV77" s="60"/>
      <c r="TYW77" s="60"/>
      <c r="TYX77" s="60"/>
      <c r="TYY77" s="60"/>
      <c r="TYZ77" s="60"/>
      <c r="TZA77" s="60"/>
      <c r="TZB77" s="60"/>
      <c r="TZC77" s="60"/>
      <c r="TZD77" s="60"/>
      <c r="TZE77" s="60"/>
      <c r="TZF77" s="60"/>
      <c r="TZG77" s="60"/>
      <c r="TZH77" s="60"/>
      <c r="TZI77" s="60"/>
      <c r="TZJ77" s="60"/>
      <c r="TZK77" s="60"/>
      <c r="TZL77" s="60"/>
      <c r="TZM77" s="60"/>
      <c r="TZN77" s="60"/>
      <c r="TZO77" s="60"/>
      <c r="TZP77" s="60"/>
      <c r="TZQ77" s="60"/>
      <c r="TZR77" s="60"/>
      <c r="TZS77" s="60"/>
      <c r="TZT77" s="60"/>
      <c r="TZU77" s="60"/>
      <c r="TZV77" s="60"/>
      <c r="TZW77" s="60"/>
      <c r="TZX77" s="60"/>
      <c r="TZY77" s="60"/>
      <c r="TZZ77" s="60"/>
      <c r="UAA77" s="60"/>
      <c r="UAB77" s="60"/>
      <c r="UAC77" s="60"/>
      <c r="UAD77" s="60"/>
      <c r="UAE77" s="60"/>
      <c r="UAF77" s="60"/>
      <c r="UAG77" s="60"/>
      <c r="UAH77" s="60"/>
      <c r="UAI77" s="60"/>
      <c r="UAJ77" s="60"/>
      <c r="UAK77" s="60"/>
      <c r="UAL77" s="60"/>
      <c r="UAM77" s="60"/>
      <c r="UAN77" s="60"/>
      <c r="UAO77" s="60"/>
      <c r="UAP77" s="60"/>
      <c r="UAQ77" s="60"/>
      <c r="UAR77" s="60"/>
      <c r="UAS77" s="60"/>
      <c r="UAT77" s="60"/>
      <c r="UAU77" s="60"/>
      <c r="UAV77" s="60"/>
      <c r="UAW77" s="60"/>
      <c r="UAX77" s="60"/>
      <c r="UAY77" s="60"/>
      <c r="UAZ77" s="60"/>
      <c r="UBA77" s="60"/>
      <c r="UBB77" s="60"/>
      <c r="UBC77" s="60"/>
      <c r="UBD77" s="60"/>
      <c r="UBE77" s="60"/>
      <c r="UBF77" s="60"/>
      <c r="UBG77" s="60"/>
      <c r="UBH77" s="60"/>
      <c r="UBI77" s="60"/>
      <c r="UBJ77" s="60"/>
      <c r="UBK77" s="60"/>
      <c r="UBL77" s="60"/>
      <c r="UBM77" s="60"/>
      <c r="UBN77" s="60"/>
      <c r="UBO77" s="60"/>
      <c r="UBP77" s="60"/>
      <c r="UBQ77" s="60"/>
      <c r="UBR77" s="60"/>
      <c r="UBS77" s="60"/>
      <c r="UBT77" s="60"/>
      <c r="UBU77" s="60"/>
      <c r="UBV77" s="60"/>
      <c r="UBW77" s="60"/>
      <c r="UBX77" s="60"/>
      <c r="UBY77" s="60"/>
      <c r="UBZ77" s="60"/>
      <c r="UCA77" s="60"/>
      <c r="UCB77" s="60"/>
      <c r="UCC77" s="60"/>
      <c r="UCD77" s="60"/>
      <c r="UCE77" s="60"/>
      <c r="UCF77" s="60"/>
      <c r="UCG77" s="60"/>
      <c r="UCH77" s="60"/>
      <c r="UCI77" s="60"/>
      <c r="UCJ77" s="60"/>
      <c r="UCK77" s="60"/>
      <c r="UCL77" s="60"/>
      <c r="UCM77" s="60"/>
      <c r="UCN77" s="60"/>
      <c r="UCO77" s="60"/>
      <c r="UCP77" s="60"/>
      <c r="UCQ77" s="60"/>
      <c r="UCR77" s="60"/>
      <c r="UCS77" s="60"/>
      <c r="UCT77" s="60"/>
      <c r="UCU77" s="60"/>
      <c r="UCV77" s="60"/>
      <c r="UCW77" s="60"/>
      <c r="UCX77" s="60"/>
      <c r="UCY77" s="60"/>
      <c r="UCZ77" s="60"/>
      <c r="UDA77" s="60"/>
      <c r="UDB77" s="60"/>
      <c r="UDC77" s="60"/>
      <c r="UDD77" s="60"/>
      <c r="UDE77" s="60"/>
      <c r="UDF77" s="60"/>
      <c r="UDG77" s="60"/>
      <c r="UDH77" s="60"/>
      <c r="UDI77" s="60"/>
      <c r="UDJ77" s="60"/>
      <c r="UDK77" s="60"/>
      <c r="UDL77" s="60"/>
      <c r="UDM77" s="60"/>
      <c r="UDN77" s="60"/>
      <c r="UDO77" s="60"/>
      <c r="UDP77" s="60"/>
      <c r="UDQ77" s="60"/>
      <c r="UDR77" s="60"/>
      <c r="UDS77" s="60"/>
      <c r="UDT77" s="60"/>
      <c r="UDU77" s="60"/>
      <c r="UDV77" s="60"/>
      <c r="UDW77" s="60"/>
      <c r="UDX77" s="60"/>
      <c r="UDY77" s="60"/>
      <c r="UDZ77" s="60"/>
      <c r="UEA77" s="60"/>
      <c r="UEB77" s="60"/>
      <c r="UEC77" s="60"/>
      <c r="UED77" s="60"/>
      <c r="UEE77" s="60"/>
      <c r="UEF77" s="60"/>
      <c r="UEG77" s="60"/>
      <c r="UEH77" s="60"/>
      <c r="UEI77" s="60"/>
      <c r="UEJ77" s="60"/>
      <c r="UEK77" s="60"/>
      <c r="UEL77" s="60"/>
      <c r="UEM77" s="60"/>
      <c r="UEN77" s="60"/>
      <c r="UEO77" s="60"/>
      <c r="UEP77" s="60"/>
      <c r="UEQ77" s="60"/>
      <c r="UER77" s="60"/>
      <c r="UES77" s="60"/>
      <c r="UET77" s="60"/>
      <c r="UEU77" s="60"/>
      <c r="UEV77" s="60"/>
      <c r="UEW77" s="60"/>
      <c r="UEX77" s="60"/>
      <c r="UEY77" s="60"/>
      <c r="UEZ77" s="60"/>
      <c r="UFA77" s="60"/>
      <c r="UFB77" s="60"/>
      <c r="UFC77" s="60"/>
      <c r="UFD77" s="60"/>
      <c r="UFE77" s="60"/>
      <c r="UFF77" s="60"/>
      <c r="UFG77" s="60"/>
      <c r="UFH77" s="60"/>
      <c r="UFI77" s="60"/>
      <c r="UFJ77" s="60"/>
      <c r="UFK77" s="60"/>
      <c r="UFL77" s="60"/>
      <c r="UFM77" s="60"/>
      <c r="UFN77" s="60"/>
      <c r="UFO77" s="60"/>
      <c r="UFP77" s="60"/>
      <c r="UFQ77" s="60"/>
      <c r="UFR77" s="60"/>
      <c r="UFS77" s="60"/>
      <c r="UFT77" s="60"/>
      <c r="UFU77" s="60"/>
      <c r="UFV77" s="60"/>
      <c r="UFW77" s="60"/>
      <c r="UFX77" s="60"/>
      <c r="UFY77" s="60"/>
      <c r="UFZ77" s="60"/>
      <c r="UGA77" s="60"/>
      <c r="UGB77" s="60"/>
      <c r="UGC77" s="60"/>
      <c r="UGD77" s="60"/>
      <c r="UGE77" s="60"/>
      <c r="UGF77" s="60"/>
      <c r="UGG77" s="60"/>
      <c r="UGH77" s="60"/>
      <c r="UGI77" s="60"/>
      <c r="UGJ77" s="60"/>
      <c r="UGK77" s="60"/>
      <c r="UGL77" s="60"/>
      <c r="UGM77" s="60"/>
      <c r="UGN77" s="60"/>
      <c r="UGO77" s="60"/>
      <c r="UGP77" s="60"/>
      <c r="UGQ77" s="60"/>
      <c r="UGR77" s="60"/>
      <c r="UGS77" s="60"/>
      <c r="UGT77" s="60"/>
      <c r="UGU77" s="60"/>
      <c r="UGV77" s="60"/>
      <c r="UGW77" s="60"/>
      <c r="UGX77" s="60"/>
      <c r="UGY77" s="60"/>
      <c r="UGZ77" s="60"/>
      <c r="UHA77" s="60"/>
      <c r="UHB77" s="60"/>
      <c r="UHC77" s="60"/>
      <c r="UHD77" s="60"/>
      <c r="UHE77" s="60"/>
      <c r="UHF77" s="60"/>
      <c r="UHG77" s="60"/>
      <c r="UHH77" s="60"/>
      <c r="UHI77" s="60"/>
      <c r="UHJ77" s="60"/>
      <c r="UHK77" s="60"/>
      <c r="UHL77" s="60"/>
      <c r="UHM77" s="60"/>
      <c r="UHN77" s="60"/>
      <c r="UHO77" s="60"/>
      <c r="UHP77" s="60"/>
      <c r="UHQ77" s="60"/>
      <c r="UHR77" s="60"/>
      <c r="UHS77" s="60"/>
      <c r="UHT77" s="60"/>
      <c r="UHU77" s="60"/>
      <c r="UHV77" s="60"/>
      <c r="UHW77" s="60"/>
      <c r="UHX77" s="60"/>
      <c r="UHY77" s="60"/>
      <c r="UHZ77" s="60"/>
      <c r="UIA77" s="60"/>
      <c r="UIB77" s="60"/>
      <c r="UIC77" s="60"/>
      <c r="UID77" s="60"/>
      <c r="UIE77" s="60"/>
      <c r="UIF77" s="60"/>
      <c r="UIG77" s="60"/>
      <c r="UIH77" s="60"/>
      <c r="UII77" s="60"/>
      <c r="UIJ77" s="60"/>
      <c r="UIK77" s="60"/>
      <c r="UIL77" s="60"/>
      <c r="UIM77" s="60"/>
      <c r="UIN77" s="60"/>
      <c r="UIO77" s="60"/>
      <c r="UIP77" s="60"/>
      <c r="UIQ77" s="60"/>
      <c r="UIR77" s="60"/>
      <c r="UIS77" s="60"/>
      <c r="UIT77" s="60"/>
      <c r="UIU77" s="60"/>
      <c r="UIV77" s="60"/>
      <c r="UIW77" s="60"/>
      <c r="UIX77" s="60"/>
      <c r="UIY77" s="60"/>
      <c r="UIZ77" s="60"/>
      <c r="UJA77" s="60"/>
      <c r="UJB77" s="60"/>
      <c r="UJC77" s="60"/>
      <c r="UJD77" s="60"/>
      <c r="UJE77" s="60"/>
      <c r="UJF77" s="60"/>
      <c r="UJG77" s="60"/>
      <c r="UJH77" s="60"/>
      <c r="UJI77" s="60"/>
      <c r="UJJ77" s="60"/>
      <c r="UJK77" s="60"/>
      <c r="UJL77" s="60"/>
      <c r="UJM77" s="60"/>
      <c r="UJN77" s="60"/>
      <c r="UJO77" s="60"/>
      <c r="UJP77" s="60"/>
      <c r="UJQ77" s="60"/>
      <c r="UJR77" s="60"/>
      <c r="UJS77" s="60"/>
      <c r="UJT77" s="60"/>
      <c r="UJU77" s="60"/>
      <c r="UJV77" s="60"/>
      <c r="UJW77" s="60"/>
      <c r="UJX77" s="60"/>
      <c r="UJY77" s="60"/>
      <c r="UJZ77" s="60"/>
      <c r="UKA77" s="60"/>
      <c r="UKB77" s="60"/>
      <c r="UKC77" s="60"/>
      <c r="UKD77" s="60"/>
      <c r="UKE77" s="60"/>
      <c r="UKF77" s="60"/>
      <c r="UKG77" s="60"/>
      <c r="UKH77" s="60"/>
      <c r="UKI77" s="60"/>
      <c r="UKJ77" s="60"/>
      <c r="UKK77" s="60"/>
      <c r="UKL77" s="60"/>
      <c r="UKM77" s="60"/>
      <c r="UKN77" s="60"/>
      <c r="UKO77" s="60"/>
      <c r="UKP77" s="60"/>
      <c r="UKQ77" s="60"/>
      <c r="UKR77" s="60"/>
      <c r="UKS77" s="60"/>
      <c r="UKT77" s="60"/>
      <c r="UKU77" s="60"/>
      <c r="UKV77" s="60"/>
      <c r="UKW77" s="60"/>
      <c r="UKX77" s="60"/>
      <c r="UKY77" s="60"/>
      <c r="UKZ77" s="60"/>
      <c r="ULA77" s="60"/>
      <c r="ULB77" s="60"/>
      <c r="ULC77" s="60"/>
      <c r="ULD77" s="60"/>
      <c r="ULE77" s="60"/>
      <c r="ULF77" s="60"/>
      <c r="ULG77" s="60"/>
      <c r="ULH77" s="60"/>
      <c r="ULI77" s="60"/>
      <c r="ULJ77" s="60"/>
      <c r="ULK77" s="60"/>
      <c r="ULL77" s="60"/>
      <c r="ULM77" s="60"/>
      <c r="ULN77" s="60"/>
      <c r="ULO77" s="60"/>
      <c r="ULP77" s="60"/>
      <c r="ULQ77" s="60"/>
      <c r="ULR77" s="60"/>
      <c r="ULS77" s="60"/>
      <c r="ULT77" s="60"/>
      <c r="ULU77" s="60"/>
      <c r="ULV77" s="60"/>
      <c r="ULW77" s="60"/>
      <c r="ULX77" s="60"/>
      <c r="ULY77" s="60"/>
      <c r="ULZ77" s="60"/>
      <c r="UMA77" s="60"/>
      <c r="UMB77" s="60"/>
      <c r="UMC77" s="60"/>
      <c r="UMD77" s="60"/>
      <c r="UME77" s="60"/>
      <c r="UMF77" s="60"/>
      <c r="UMG77" s="60"/>
      <c r="UMH77" s="60"/>
      <c r="UMI77" s="60"/>
      <c r="UMJ77" s="60"/>
      <c r="UMK77" s="60"/>
      <c r="UML77" s="60"/>
      <c r="UMM77" s="60"/>
      <c r="UMN77" s="60"/>
      <c r="UMO77" s="60"/>
      <c r="UMP77" s="60"/>
      <c r="UMQ77" s="60"/>
      <c r="UMR77" s="60"/>
      <c r="UMS77" s="60"/>
      <c r="UMT77" s="60"/>
      <c r="UMU77" s="60"/>
      <c r="UMV77" s="60"/>
      <c r="UMW77" s="60"/>
      <c r="UMX77" s="60"/>
      <c r="UMY77" s="60"/>
      <c r="UMZ77" s="60"/>
      <c r="UNA77" s="60"/>
      <c r="UNB77" s="60"/>
      <c r="UNC77" s="60"/>
      <c r="UND77" s="60"/>
      <c r="UNE77" s="60"/>
      <c r="UNF77" s="60"/>
      <c r="UNG77" s="60"/>
      <c r="UNH77" s="60"/>
      <c r="UNI77" s="60"/>
      <c r="UNJ77" s="60"/>
      <c r="UNK77" s="60"/>
      <c r="UNL77" s="60"/>
      <c r="UNM77" s="60"/>
      <c r="UNN77" s="60"/>
      <c r="UNO77" s="60"/>
      <c r="UNP77" s="60"/>
      <c r="UNQ77" s="60"/>
      <c r="UNR77" s="60"/>
      <c r="UNS77" s="60"/>
      <c r="UNT77" s="60"/>
      <c r="UNU77" s="60"/>
      <c r="UNV77" s="60"/>
      <c r="UNW77" s="60"/>
      <c r="UNX77" s="60"/>
      <c r="UNY77" s="60"/>
      <c r="UNZ77" s="60"/>
      <c r="UOA77" s="60"/>
      <c r="UOB77" s="60"/>
      <c r="UOC77" s="60"/>
      <c r="UOD77" s="60"/>
      <c r="UOE77" s="60"/>
      <c r="UOF77" s="60"/>
      <c r="UOG77" s="60"/>
      <c r="UOH77" s="60"/>
      <c r="UOI77" s="60"/>
      <c r="UOJ77" s="60"/>
      <c r="UOK77" s="60"/>
      <c r="UOL77" s="60"/>
      <c r="UOM77" s="60"/>
      <c r="UON77" s="60"/>
      <c r="UOO77" s="60"/>
      <c r="UOP77" s="60"/>
      <c r="UOQ77" s="60"/>
      <c r="UOR77" s="60"/>
      <c r="UOS77" s="60"/>
      <c r="UOT77" s="60"/>
      <c r="UOU77" s="60"/>
      <c r="UOV77" s="60"/>
      <c r="UOW77" s="60"/>
      <c r="UOX77" s="60"/>
      <c r="UOY77" s="60"/>
      <c r="UOZ77" s="60"/>
      <c r="UPA77" s="60"/>
      <c r="UPB77" s="60"/>
      <c r="UPC77" s="60"/>
      <c r="UPD77" s="60"/>
      <c r="UPE77" s="60"/>
      <c r="UPF77" s="60"/>
      <c r="UPG77" s="60"/>
      <c r="UPH77" s="60"/>
      <c r="UPI77" s="60"/>
      <c r="UPJ77" s="60"/>
      <c r="UPK77" s="60"/>
      <c r="UPL77" s="60"/>
      <c r="UPM77" s="60"/>
      <c r="UPN77" s="60"/>
      <c r="UPO77" s="60"/>
      <c r="UPP77" s="60"/>
      <c r="UPQ77" s="60"/>
      <c r="UPR77" s="60"/>
      <c r="UPS77" s="60"/>
      <c r="UPT77" s="60"/>
      <c r="UPU77" s="60"/>
      <c r="UPV77" s="60"/>
      <c r="UPW77" s="60"/>
      <c r="UPX77" s="60"/>
      <c r="UPY77" s="60"/>
      <c r="UPZ77" s="60"/>
      <c r="UQA77" s="60"/>
      <c r="UQB77" s="60"/>
      <c r="UQC77" s="60"/>
      <c r="UQD77" s="60"/>
      <c r="UQE77" s="60"/>
      <c r="UQF77" s="60"/>
      <c r="UQG77" s="60"/>
      <c r="UQH77" s="60"/>
      <c r="UQI77" s="60"/>
      <c r="UQJ77" s="60"/>
      <c r="UQK77" s="60"/>
      <c r="UQL77" s="60"/>
      <c r="UQM77" s="60"/>
      <c r="UQN77" s="60"/>
      <c r="UQO77" s="60"/>
      <c r="UQP77" s="60"/>
      <c r="UQQ77" s="60"/>
      <c r="UQR77" s="60"/>
      <c r="UQS77" s="60"/>
      <c r="UQT77" s="60"/>
      <c r="UQU77" s="60"/>
      <c r="UQV77" s="60"/>
      <c r="UQW77" s="60"/>
      <c r="UQX77" s="60"/>
      <c r="UQY77" s="60"/>
      <c r="UQZ77" s="60"/>
      <c r="URA77" s="60"/>
      <c r="URB77" s="60"/>
      <c r="URC77" s="60"/>
      <c r="URD77" s="60"/>
      <c r="URE77" s="60"/>
      <c r="URF77" s="60"/>
      <c r="URG77" s="60"/>
      <c r="URH77" s="60"/>
      <c r="URI77" s="60"/>
      <c r="URJ77" s="60"/>
      <c r="URK77" s="60"/>
      <c r="URL77" s="60"/>
      <c r="URM77" s="60"/>
      <c r="URN77" s="60"/>
      <c r="URO77" s="60"/>
      <c r="URP77" s="60"/>
      <c r="URQ77" s="60"/>
      <c r="URR77" s="60"/>
      <c r="URS77" s="60"/>
      <c r="URT77" s="60"/>
      <c r="URU77" s="60"/>
      <c r="URV77" s="60"/>
      <c r="URW77" s="60"/>
      <c r="URX77" s="60"/>
      <c r="URY77" s="60"/>
      <c r="URZ77" s="60"/>
      <c r="USA77" s="60"/>
      <c r="USB77" s="60"/>
      <c r="USC77" s="60"/>
      <c r="USD77" s="60"/>
      <c r="USE77" s="60"/>
      <c r="USF77" s="60"/>
      <c r="USG77" s="60"/>
      <c r="USH77" s="60"/>
      <c r="USI77" s="60"/>
      <c r="USJ77" s="60"/>
      <c r="USK77" s="60"/>
      <c r="USL77" s="60"/>
      <c r="USM77" s="60"/>
      <c r="USN77" s="60"/>
      <c r="USO77" s="60"/>
      <c r="USP77" s="60"/>
      <c r="USQ77" s="60"/>
      <c r="USR77" s="60"/>
      <c r="USS77" s="60"/>
      <c r="UST77" s="60"/>
      <c r="USU77" s="60"/>
      <c r="USV77" s="60"/>
      <c r="USW77" s="60"/>
      <c r="USX77" s="60"/>
      <c r="USY77" s="60"/>
      <c r="USZ77" s="60"/>
      <c r="UTA77" s="60"/>
      <c r="UTB77" s="60"/>
      <c r="UTC77" s="60"/>
      <c r="UTD77" s="60"/>
      <c r="UTE77" s="60"/>
      <c r="UTF77" s="60"/>
      <c r="UTG77" s="60"/>
      <c r="UTH77" s="60"/>
      <c r="UTI77" s="60"/>
      <c r="UTJ77" s="60"/>
      <c r="UTK77" s="60"/>
      <c r="UTL77" s="60"/>
      <c r="UTM77" s="60"/>
      <c r="UTN77" s="60"/>
      <c r="UTO77" s="60"/>
      <c r="UTP77" s="60"/>
      <c r="UTQ77" s="60"/>
      <c r="UTR77" s="60"/>
      <c r="UTS77" s="60"/>
      <c r="UTT77" s="60"/>
      <c r="UTU77" s="60"/>
      <c r="UTV77" s="60"/>
      <c r="UTW77" s="60"/>
      <c r="UTX77" s="60"/>
      <c r="UTY77" s="60"/>
      <c r="UTZ77" s="60"/>
      <c r="UUA77" s="60"/>
      <c r="UUB77" s="60"/>
      <c r="UUC77" s="60"/>
      <c r="UUD77" s="60"/>
      <c r="UUE77" s="60"/>
      <c r="UUF77" s="60"/>
      <c r="UUG77" s="60"/>
      <c r="UUH77" s="60"/>
      <c r="UUI77" s="60"/>
      <c r="UUJ77" s="60"/>
      <c r="UUK77" s="60"/>
      <c r="UUL77" s="60"/>
      <c r="UUM77" s="60"/>
      <c r="UUN77" s="60"/>
      <c r="UUO77" s="60"/>
      <c r="UUP77" s="60"/>
      <c r="UUQ77" s="60"/>
      <c r="UUR77" s="60"/>
      <c r="UUS77" s="60"/>
      <c r="UUT77" s="60"/>
      <c r="UUU77" s="60"/>
      <c r="UUV77" s="60"/>
      <c r="UUW77" s="60"/>
      <c r="UUX77" s="60"/>
      <c r="UUY77" s="60"/>
      <c r="UUZ77" s="60"/>
      <c r="UVA77" s="60"/>
      <c r="UVB77" s="60"/>
      <c r="UVC77" s="60"/>
      <c r="UVD77" s="60"/>
      <c r="UVE77" s="60"/>
      <c r="UVF77" s="60"/>
      <c r="UVG77" s="60"/>
      <c r="UVH77" s="60"/>
      <c r="UVI77" s="60"/>
      <c r="UVJ77" s="60"/>
      <c r="UVK77" s="60"/>
      <c r="UVL77" s="60"/>
      <c r="UVM77" s="60"/>
      <c r="UVN77" s="60"/>
      <c r="UVO77" s="60"/>
      <c r="UVP77" s="60"/>
      <c r="UVQ77" s="60"/>
      <c r="UVR77" s="60"/>
      <c r="UVS77" s="60"/>
      <c r="UVT77" s="60"/>
      <c r="UVU77" s="60"/>
      <c r="UVV77" s="60"/>
      <c r="UVW77" s="60"/>
      <c r="UVX77" s="60"/>
      <c r="UVY77" s="60"/>
      <c r="UVZ77" s="60"/>
      <c r="UWA77" s="60"/>
      <c r="UWB77" s="60"/>
      <c r="UWC77" s="60"/>
      <c r="UWD77" s="60"/>
      <c r="UWE77" s="60"/>
      <c r="UWF77" s="60"/>
      <c r="UWG77" s="60"/>
      <c r="UWH77" s="60"/>
      <c r="UWI77" s="60"/>
      <c r="UWJ77" s="60"/>
      <c r="UWK77" s="60"/>
      <c r="UWL77" s="60"/>
      <c r="UWM77" s="60"/>
      <c r="UWN77" s="60"/>
      <c r="UWO77" s="60"/>
      <c r="UWP77" s="60"/>
      <c r="UWQ77" s="60"/>
      <c r="UWR77" s="60"/>
      <c r="UWS77" s="60"/>
      <c r="UWT77" s="60"/>
      <c r="UWU77" s="60"/>
      <c r="UWV77" s="60"/>
      <c r="UWW77" s="60"/>
      <c r="UWX77" s="60"/>
      <c r="UWY77" s="60"/>
      <c r="UWZ77" s="60"/>
      <c r="UXA77" s="60"/>
      <c r="UXB77" s="60"/>
      <c r="UXC77" s="60"/>
      <c r="UXD77" s="60"/>
      <c r="UXE77" s="60"/>
      <c r="UXF77" s="60"/>
      <c r="UXG77" s="60"/>
      <c r="UXH77" s="60"/>
      <c r="UXI77" s="60"/>
      <c r="UXJ77" s="60"/>
      <c r="UXK77" s="60"/>
      <c r="UXL77" s="60"/>
      <c r="UXM77" s="60"/>
      <c r="UXN77" s="60"/>
      <c r="UXO77" s="60"/>
      <c r="UXP77" s="60"/>
      <c r="UXQ77" s="60"/>
      <c r="UXR77" s="60"/>
      <c r="UXS77" s="60"/>
      <c r="UXT77" s="60"/>
      <c r="UXU77" s="60"/>
      <c r="UXV77" s="60"/>
      <c r="UXW77" s="60"/>
      <c r="UXX77" s="60"/>
      <c r="UXY77" s="60"/>
      <c r="UXZ77" s="60"/>
      <c r="UYA77" s="60"/>
      <c r="UYB77" s="60"/>
      <c r="UYC77" s="60"/>
      <c r="UYD77" s="60"/>
      <c r="UYE77" s="60"/>
      <c r="UYF77" s="60"/>
      <c r="UYG77" s="60"/>
      <c r="UYH77" s="60"/>
      <c r="UYI77" s="60"/>
      <c r="UYJ77" s="60"/>
      <c r="UYK77" s="60"/>
      <c r="UYL77" s="60"/>
      <c r="UYM77" s="60"/>
      <c r="UYN77" s="60"/>
      <c r="UYO77" s="60"/>
      <c r="UYP77" s="60"/>
      <c r="UYQ77" s="60"/>
      <c r="UYR77" s="60"/>
      <c r="UYS77" s="60"/>
      <c r="UYT77" s="60"/>
      <c r="UYU77" s="60"/>
      <c r="UYV77" s="60"/>
      <c r="UYW77" s="60"/>
      <c r="UYX77" s="60"/>
      <c r="UYY77" s="60"/>
      <c r="UYZ77" s="60"/>
      <c r="UZA77" s="60"/>
      <c r="UZB77" s="60"/>
      <c r="UZC77" s="60"/>
      <c r="UZD77" s="60"/>
      <c r="UZE77" s="60"/>
      <c r="UZF77" s="60"/>
      <c r="UZG77" s="60"/>
      <c r="UZH77" s="60"/>
      <c r="UZI77" s="60"/>
      <c r="UZJ77" s="60"/>
      <c r="UZK77" s="60"/>
      <c r="UZL77" s="60"/>
      <c r="UZM77" s="60"/>
      <c r="UZN77" s="60"/>
      <c r="UZO77" s="60"/>
      <c r="UZP77" s="60"/>
      <c r="UZQ77" s="60"/>
      <c r="UZR77" s="60"/>
      <c r="UZS77" s="60"/>
      <c r="UZT77" s="60"/>
      <c r="UZU77" s="60"/>
      <c r="UZV77" s="60"/>
      <c r="UZW77" s="60"/>
      <c r="UZX77" s="60"/>
      <c r="UZY77" s="60"/>
      <c r="UZZ77" s="60"/>
      <c r="VAA77" s="60"/>
      <c r="VAB77" s="60"/>
      <c r="VAC77" s="60"/>
      <c r="VAD77" s="60"/>
      <c r="VAE77" s="60"/>
      <c r="VAF77" s="60"/>
      <c r="VAG77" s="60"/>
      <c r="VAH77" s="60"/>
      <c r="VAI77" s="60"/>
      <c r="VAJ77" s="60"/>
      <c r="VAK77" s="60"/>
      <c r="VAL77" s="60"/>
      <c r="VAM77" s="60"/>
      <c r="VAN77" s="60"/>
      <c r="VAO77" s="60"/>
      <c r="VAP77" s="60"/>
      <c r="VAQ77" s="60"/>
      <c r="VAR77" s="60"/>
      <c r="VAS77" s="60"/>
      <c r="VAT77" s="60"/>
      <c r="VAU77" s="60"/>
      <c r="VAV77" s="60"/>
      <c r="VAW77" s="60"/>
      <c r="VAX77" s="60"/>
      <c r="VAY77" s="60"/>
      <c r="VAZ77" s="60"/>
      <c r="VBA77" s="60"/>
      <c r="VBB77" s="60"/>
      <c r="VBC77" s="60"/>
      <c r="VBD77" s="60"/>
      <c r="VBE77" s="60"/>
      <c r="VBF77" s="60"/>
      <c r="VBG77" s="60"/>
      <c r="VBH77" s="60"/>
      <c r="VBI77" s="60"/>
      <c r="VBJ77" s="60"/>
      <c r="VBK77" s="60"/>
      <c r="VBL77" s="60"/>
      <c r="VBM77" s="60"/>
      <c r="VBN77" s="60"/>
      <c r="VBO77" s="60"/>
      <c r="VBP77" s="60"/>
      <c r="VBQ77" s="60"/>
      <c r="VBR77" s="60"/>
      <c r="VBS77" s="60"/>
      <c r="VBT77" s="60"/>
      <c r="VBU77" s="60"/>
      <c r="VBV77" s="60"/>
      <c r="VBW77" s="60"/>
      <c r="VBX77" s="60"/>
      <c r="VBY77" s="60"/>
      <c r="VBZ77" s="60"/>
      <c r="VCA77" s="60"/>
      <c r="VCB77" s="60"/>
      <c r="VCC77" s="60"/>
      <c r="VCD77" s="60"/>
      <c r="VCE77" s="60"/>
      <c r="VCF77" s="60"/>
      <c r="VCG77" s="60"/>
      <c r="VCH77" s="60"/>
      <c r="VCI77" s="60"/>
      <c r="VCJ77" s="60"/>
      <c r="VCK77" s="60"/>
      <c r="VCL77" s="60"/>
      <c r="VCM77" s="60"/>
      <c r="VCN77" s="60"/>
      <c r="VCO77" s="60"/>
      <c r="VCP77" s="60"/>
      <c r="VCQ77" s="60"/>
      <c r="VCR77" s="60"/>
      <c r="VCS77" s="60"/>
      <c r="VCT77" s="60"/>
      <c r="VCU77" s="60"/>
      <c r="VCV77" s="60"/>
      <c r="VCW77" s="60"/>
      <c r="VCX77" s="60"/>
      <c r="VCY77" s="60"/>
      <c r="VCZ77" s="60"/>
      <c r="VDA77" s="60"/>
      <c r="VDB77" s="60"/>
      <c r="VDC77" s="60"/>
      <c r="VDD77" s="60"/>
      <c r="VDE77" s="60"/>
      <c r="VDF77" s="60"/>
      <c r="VDG77" s="60"/>
      <c r="VDH77" s="60"/>
      <c r="VDI77" s="60"/>
      <c r="VDJ77" s="60"/>
      <c r="VDK77" s="60"/>
      <c r="VDL77" s="60"/>
      <c r="VDM77" s="60"/>
      <c r="VDN77" s="60"/>
      <c r="VDO77" s="60"/>
      <c r="VDP77" s="60"/>
      <c r="VDQ77" s="60"/>
      <c r="VDR77" s="60"/>
      <c r="VDS77" s="60"/>
      <c r="VDT77" s="60"/>
      <c r="VDU77" s="60"/>
      <c r="VDV77" s="60"/>
      <c r="VDW77" s="60"/>
      <c r="VDX77" s="60"/>
      <c r="VDY77" s="60"/>
      <c r="VDZ77" s="60"/>
      <c r="VEA77" s="60"/>
      <c r="VEB77" s="60"/>
      <c r="VEC77" s="60"/>
      <c r="VED77" s="60"/>
      <c r="VEE77" s="60"/>
      <c r="VEF77" s="60"/>
      <c r="VEG77" s="60"/>
      <c r="VEH77" s="60"/>
      <c r="VEI77" s="60"/>
      <c r="VEJ77" s="60"/>
      <c r="VEK77" s="60"/>
      <c r="VEL77" s="60"/>
      <c r="VEM77" s="60"/>
      <c r="VEN77" s="60"/>
      <c r="VEO77" s="60"/>
      <c r="VEP77" s="60"/>
      <c r="VEQ77" s="60"/>
      <c r="VER77" s="60"/>
      <c r="VES77" s="60"/>
      <c r="VET77" s="60"/>
      <c r="VEU77" s="60"/>
      <c r="VEV77" s="60"/>
      <c r="VEW77" s="60"/>
      <c r="VEX77" s="60"/>
      <c r="VEY77" s="60"/>
      <c r="VEZ77" s="60"/>
      <c r="VFA77" s="60"/>
      <c r="VFB77" s="60"/>
      <c r="VFC77" s="60"/>
      <c r="VFD77" s="60"/>
      <c r="VFE77" s="60"/>
      <c r="VFF77" s="60"/>
      <c r="VFG77" s="60"/>
      <c r="VFH77" s="60"/>
      <c r="VFI77" s="60"/>
      <c r="VFJ77" s="60"/>
      <c r="VFK77" s="60"/>
      <c r="VFL77" s="60"/>
      <c r="VFM77" s="60"/>
      <c r="VFN77" s="60"/>
      <c r="VFO77" s="60"/>
      <c r="VFP77" s="60"/>
      <c r="VFQ77" s="60"/>
      <c r="VFR77" s="60"/>
      <c r="VFS77" s="60"/>
      <c r="VFT77" s="60"/>
      <c r="VFU77" s="60"/>
      <c r="VFV77" s="60"/>
      <c r="VFW77" s="60"/>
      <c r="VFX77" s="60"/>
      <c r="VFY77" s="60"/>
      <c r="VFZ77" s="60"/>
      <c r="VGA77" s="60"/>
      <c r="VGB77" s="60"/>
      <c r="VGC77" s="60"/>
      <c r="VGD77" s="60"/>
      <c r="VGE77" s="60"/>
      <c r="VGF77" s="60"/>
      <c r="VGG77" s="60"/>
      <c r="VGH77" s="60"/>
      <c r="VGI77" s="60"/>
      <c r="VGJ77" s="60"/>
      <c r="VGK77" s="60"/>
      <c r="VGL77" s="60"/>
      <c r="VGM77" s="60"/>
      <c r="VGN77" s="60"/>
      <c r="VGO77" s="60"/>
      <c r="VGP77" s="60"/>
      <c r="VGQ77" s="60"/>
      <c r="VGR77" s="60"/>
      <c r="VGS77" s="60"/>
      <c r="VGT77" s="60"/>
      <c r="VGU77" s="60"/>
      <c r="VGV77" s="60"/>
      <c r="VGW77" s="60"/>
      <c r="VGX77" s="60"/>
      <c r="VGY77" s="60"/>
      <c r="VGZ77" s="60"/>
      <c r="VHA77" s="60"/>
      <c r="VHB77" s="60"/>
      <c r="VHC77" s="60"/>
      <c r="VHD77" s="60"/>
      <c r="VHE77" s="60"/>
      <c r="VHF77" s="60"/>
      <c r="VHG77" s="60"/>
      <c r="VHH77" s="60"/>
      <c r="VHI77" s="60"/>
      <c r="VHJ77" s="60"/>
      <c r="VHK77" s="60"/>
      <c r="VHL77" s="60"/>
      <c r="VHM77" s="60"/>
      <c r="VHN77" s="60"/>
      <c r="VHO77" s="60"/>
      <c r="VHP77" s="60"/>
      <c r="VHQ77" s="60"/>
      <c r="VHR77" s="60"/>
      <c r="VHS77" s="60"/>
      <c r="VHT77" s="60"/>
      <c r="VHU77" s="60"/>
      <c r="VHV77" s="60"/>
      <c r="VHW77" s="60"/>
      <c r="VHX77" s="60"/>
      <c r="VHY77" s="60"/>
      <c r="VHZ77" s="60"/>
      <c r="VIA77" s="60"/>
      <c r="VIB77" s="60"/>
      <c r="VIC77" s="60"/>
      <c r="VID77" s="60"/>
      <c r="VIE77" s="60"/>
      <c r="VIF77" s="60"/>
      <c r="VIG77" s="60"/>
      <c r="VIH77" s="60"/>
      <c r="VII77" s="60"/>
      <c r="VIJ77" s="60"/>
      <c r="VIK77" s="60"/>
      <c r="VIL77" s="60"/>
      <c r="VIM77" s="60"/>
      <c r="VIN77" s="60"/>
      <c r="VIO77" s="60"/>
      <c r="VIP77" s="60"/>
      <c r="VIQ77" s="60"/>
      <c r="VIR77" s="60"/>
      <c r="VIS77" s="60"/>
      <c r="VIT77" s="60"/>
      <c r="VIU77" s="60"/>
      <c r="VIV77" s="60"/>
      <c r="VIW77" s="60"/>
      <c r="VIX77" s="60"/>
      <c r="VIY77" s="60"/>
      <c r="VIZ77" s="60"/>
      <c r="VJA77" s="60"/>
      <c r="VJB77" s="60"/>
      <c r="VJC77" s="60"/>
      <c r="VJD77" s="60"/>
      <c r="VJE77" s="60"/>
      <c r="VJF77" s="60"/>
      <c r="VJG77" s="60"/>
      <c r="VJH77" s="60"/>
      <c r="VJI77" s="60"/>
      <c r="VJJ77" s="60"/>
      <c r="VJK77" s="60"/>
      <c r="VJL77" s="60"/>
      <c r="VJM77" s="60"/>
      <c r="VJN77" s="60"/>
      <c r="VJO77" s="60"/>
      <c r="VJP77" s="60"/>
      <c r="VJQ77" s="60"/>
      <c r="VJR77" s="60"/>
      <c r="VJS77" s="60"/>
      <c r="VJT77" s="60"/>
      <c r="VJU77" s="60"/>
      <c r="VJV77" s="60"/>
      <c r="VJW77" s="60"/>
      <c r="VJX77" s="60"/>
      <c r="VJY77" s="60"/>
      <c r="VJZ77" s="60"/>
      <c r="VKA77" s="60"/>
      <c r="VKB77" s="60"/>
      <c r="VKC77" s="60"/>
      <c r="VKD77" s="60"/>
      <c r="VKE77" s="60"/>
      <c r="VKF77" s="60"/>
      <c r="VKG77" s="60"/>
      <c r="VKH77" s="60"/>
      <c r="VKI77" s="60"/>
      <c r="VKJ77" s="60"/>
      <c r="VKK77" s="60"/>
      <c r="VKL77" s="60"/>
      <c r="VKM77" s="60"/>
      <c r="VKN77" s="60"/>
      <c r="VKO77" s="60"/>
      <c r="VKP77" s="60"/>
      <c r="VKQ77" s="60"/>
      <c r="VKR77" s="60"/>
      <c r="VKS77" s="60"/>
      <c r="VKT77" s="60"/>
      <c r="VKU77" s="60"/>
      <c r="VKV77" s="60"/>
      <c r="VKW77" s="60"/>
      <c r="VKX77" s="60"/>
      <c r="VKY77" s="60"/>
      <c r="VKZ77" s="60"/>
      <c r="VLA77" s="60"/>
      <c r="VLB77" s="60"/>
      <c r="VLC77" s="60"/>
      <c r="VLD77" s="60"/>
      <c r="VLE77" s="60"/>
      <c r="VLF77" s="60"/>
      <c r="VLG77" s="60"/>
      <c r="VLH77" s="60"/>
      <c r="VLI77" s="60"/>
      <c r="VLJ77" s="60"/>
      <c r="VLK77" s="60"/>
      <c r="VLL77" s="60"/>
      <c r="VLM77" s="60"/>
      <c r="VLN77" s="60"/>
      <c r="VLO77" s="60"/>
      <c r="VLP77" s="60"/>
      <c r="VLQ77" s="60"/>
      <c r="VLR77" s="60"/>
      <c r="VLS77" s="60"/>
      <c r="VLT77" s="60"/>
      <c r="VLU77" s="60"/>
      <c r="VLV77" s="60"/>
      <c r="VLW77" s="60"/>
      <c r="VLX77" s="60"/>
      <c r="VLY77" s="60"/>
      <c r="VLZ77" s="60"/>
      <c r="VMA77" s="60"/>
      <c r="VMB77" s="60"/>
      <c r="VMC77" s="60"/>
      <c r="VMD77" s="60"/>
      <c r="VME77" s="60"/>
      <c r="VMF77" s="60"/>
      <c r="VMG77" s="60"/>
      <c r="VMH77" s="60"/>
      <c r="VMI77" s="60"/>
      <c r="VMJ77" s="60"/>
      <c r="VMK77" s="60"/>
      <c r="VML77" s="60"/>
      <c r="VMM77" s="60"/>
      <c r="VMN77" s="60"/>
      <c r="VMO77" s="60"/>
      <c r="VMP77" s="60"/>
      <c r="VMQ77" s="60"/>
      <c r="VMR77" s="60"/>
      <c r="VMS77" s="60"/>
      <c r="VMT77" s="60"/>
      <c r="VMU77" s="60"/>
      <c r="VMV77" s="60"/>
      <c r="VMW77" s="60"/>
      <c r="VMX77" s="60"/>
      <c r="VMY77" s="60"/>
      <c r="VMZ77" s="60"/>
      <c r="VNA77" s="60"/>
      <c r="VNB77" s="60"/>
      <c r="VNC77" s="60"/>
      <c r="VND77" s="60"/>
      <c r="VNE77" s="60"/>
      <c r="VNF77" s="60"/>
      <c r="VNG77" s="60"/>
      <c r="VNH77" s="60"/>
      <c r="VNI77" s="60"/>
      <c r="VNJ77" s="60"/>
      <c r="VNK77" s="60"/>
      <c r="VNL77" s="60"/>
      <c r="VNM77" s="60"/>
      <c r="VNN77" s="60"/>
      <c r="VNO77" s="60"/>
      <c r="VNP77" s="60"/>
      <c r="VNQ77" s="60"/>
      <c r="VNR77" s="60"/>
      <c r="VNS77" s="60"/>
      <c r="VNT77" s="60"/>
      <c r="VNU77" s="60"/>
      <c r="VNV77" s="60"/>
      <c r="VNW77" s="60"/>
      <c r="VNX77" s="60"/>
      <c r="VNY77" s="60"/>
      <c r="VNZ77" s="60"/>
      <c r="VOA77" s="60"/>
      <c r="VOB77" s="60"/>
      <c r="VOC77" s="60"/>
      <c r="VOD77" s="60"/>
      <c r="VOE77" s="60"/>
      <c r="VOF77" s="60"/>
      <c r="VOG77" s="60"/>
      <c r="VOH77" s="60"/>
      <c r="VOI77" s="60"/>
      <c r="VOJ77" s="60"/>
      <c r="VOK77" s="60"/>
      <c r="VOL77" s="60"/>
      <c r="VOM77" s="60"/>
      <c r="VON77" s="60"/>
      <c r="VOO77" s="60"/>
      <c r="VOP77" s="60"/>
      <c r="VOQ77" s="60"/>
      <c r="VOR77" s="60"/>
      <c r="VOS77" s="60"/>
      <c r="VOT77" s="60"/>
      <c r="VOU77" s="60"/>
      <c r="VOV77" s="60"/>
      <c r="VOW77" s="60"/>
      <c r="VOX77" s="60"/>
      <c r="VOY77" s="60"/>
      <c r="VOZ77" s="60"/>
      <c r="VPA77" s="60"/>
      <c r="VPB77" s="60"/>
      <c r="VPC77" s="60"/>
      <c r="VPD77" s="60"/>
      <c r="VPE77" s="60"/>
      <c r="VPF77" s="60"/>
      <c r="VPG77" s="60"/>
      <c r="VPH77" s="60"/>
      <c r="VPI77" s="60"/>
      <c r="VPJ77" s="60"/>
      <c r="VPK77" s="60"/>
      <c r="VPL77" s="60"/>
      <c r="VPM77" s="60"/>
      <c r="VPN77" s="60"/>
      <c r="VPO77" s="60"/>
      <c r="VPP77" s="60"/>
      <c r="VPQ77" s="60"/>
      <c r="VPR77" s="60"/>
      <c r="VPS77" s="60"/>
      <c r="VPT77" s="60"/>
      <c r="VPU77" s="60"/>
      <c r="VPV77" s="60"/>
      <c r="VPW77" s="60"/>
      <c r="VPX77" s="60"/>
      <c r="VPY77" s="60"/>
      <c r="VPZ77" s="60"/>
      <c r="VQA77" s="60"/>
      <c r="VQB77" s="60"/>
      <c r="VQC77" s="60"/>
      <c r="VQD77" s="60"/>
      <c r="VQE77" s="60"/>
      <c r="VQF77" s="60"/>
      <c r="VQG77" s="60"/>
      <c r="VQH77" s="60"/>
      <c r="VQI77" s="60"/>
      <c r="VQJ77" s="60"/>
      <c r="VQK77" s="60"/>
      <c r="VQL77" s="60"/>
      <c r="VQM77" s="60"/>
      <c r="VQN77" s="60"/>
      <c r="VQO77" s="60"/>
      <c r="VQP77" s="60"/>
      <c r="VQQ77" s="60"/>
      <c r="VQR77" s="60"/>
      <c r="VQS77" s="60"/>
      <c r="VQT77" s="60"/>
      <c r="VQU77" s="60"/>
      <c r="VQV77" s="60"/>
      <c r="VQW77" s="60"/>
      <c r="VQX77" s="60"/>
      <c r="VQY77" s="60"/>
      <c r="VQZ77" s="60"/>
      <c r="VRA77" s="60"/>
      <c r="VRB77" s="60"/>
      <c r="VRC77" s="60"/>
      <c r="VRD77" s="60"/>
      <c r="VRE77" s="60"/>
      <c r="VRF77" s="60"/>
      <c r="VRG77" s="60"/>
      <c r="VRH77" s="60"/>
      <c r="VRI77" s="60"/>
      <c r="VRJ77" s="60"/>
      <c r="VRK77" s="60"/>
      <c r="VRL77" s="60"/>
      <c r="VRM77" s="60"/>
      <c r="VRN77" s="60"/>
      <c r="VRO77" s="60"/>
      <c r="VRP77" s="60"/>
      <c r="VRQ77" s="60"/>
      <c r="VRR77" s="60"/>
      <c r="VRS77" s="60"/>
      <c r="VRT77" s="60"/>
      <c r="VRU77" s="60"/>
      <c r="VRV77" s="60"/>
      <c r="VRW77" s="60"/>
      <c r="VRX77" s="60"/>
      <c r="VRY77" s="60"/>
      <c r="VRZ77" s="60"/>
      <c r="VSA77" s="60"/>
      <c r="VSB77" s="60"/>
      <c r="VSC77" s="60"/>
      <c r="VSD77" s="60"/>
      <c r="VSE77" s="60"/>
      <c r="VSF77" s="60"/>
      <c r="VSG77" s="60"/>
      <c r="VSH77" s="60"/>
      <c r="VSI77" s="60"/>
      <c r="VSJ77" s="60"/>
      <c r="VSK77" s="60"/>
      <c r="VSL77" s="60"/>
      <c r="VSM77" s="60"/>
      <c r="VSN77" s="60"/>
      <c r="VSO77" s="60"/>
      <c r="VSP77" s="60"/>
      <c r="VSQ77" s="60"/>
      <c r="VSR77" s="60"/>
      <c r="VSS77" s="60"/>
      <c r="VST77" s="60"/>
      <c r="VSU77" s="60"/>
      <c r="VSV77" s="60"/>
      <c r="VSW77" s="60"/>
      <c r="VSX77" s="60"/>
      <c r="VSY77" s="60"/>
      <c r="VSZ77" s="60"/>
      <c r="VTA77" s="60"/>
      <c r="VTB77" s="60"/>
      <c r="VTC77" s="60"/>
      <c r="VTD77" s="60"/>
      <c r="VTE77" s="60"/>
      <c r="VTF77" s="60"/>
      <c r="VTG77" s="60"/>
      <c r="VTH77" s="60"/>
      <c r="VTI77" s="60"/>
      <c r="VTJ77" s="60"/>
      <c r="VTK77" s="60"/>
      <c r="VTL77" s="60"/>
      <c r="VTM77" s="60"/>
      <c r="VTN77" s="60"/>
      <c r="VTO77" s="60"/>
      <c r="VTP77" s="60"/>
      <c r="VTQ77" s="60"/>
      <c r="VTR77" s="60"/>
      <c r="VTS77" s="60"/>
      <c r="VTT77" s="60"/>
      <c r="VTU77" s="60"/>
      <c r="VTV77" s="60"/>
      <c r="VTW77" s="60"/>
      <c r="VTX77" s="60"/>
      <c r="VTY77" s="60"/>
      <c r="VTZ77" s="60"/>
      <c r="VUA77" s="60"/>
      <c r="VUB77" s="60"/>
      <c r="VUC77" s="60"/>
      <c r="VUD77" s="60"/>
      <c r="VUE77" s="60"/>
      <c r="VUF77" s="60"/>
      <c r="VUG77" s="60"/>
      <c r="VUH77" s="60"/>
      <c r="VUI77" s="60"/>
      <c r="VUJ77" s="60"/>
      <c r="VUK77" s="60"/>
      <c r="VUL77" s="60"/>
      <c r="VUM77" s="60"/>
      <c r="VUN77" s="60"/>
      <c r="VUO77" s="60"/>
      <c r="VUP77" s="60"/>
      <c r="VUQ77" s="60"/>
      <c r="VUR77" s="60"/>
      <c r="VUS77" s="60"/>
      <c r="VUT77" s="60"/>
      <c r="VUU77" s="60"/>
      <c r="VUV77" s="60"/>
      <c r="VUW77" s="60"/>
      <c r="VUX77" s="60"/>
      <c r="VUY77" s="60"/>
      <c r="VUZ77" s="60"/>
      <c r="VVA77" s="60"/>
      <c r="VVB77" s="60"/>
      <c r="VVC77" s="60"/>
      <c r="VVD77" s="60"/>
      <c r="VVE77" s="60"/>
      <c r="VVF77" s="60"/>
      <c r="VVG77" s="60"/>
      <c r="VVH77" s="60"/>
      <c r="VVI77" s="60"/>
      <c r="VVJ77" s="60"/>
      <c r="VVK77" s="60"/>
      <c r="VVL77" s="60"/>
      <c r="VVM77" s="60"/>
      <c r="VVN77" s="60"/>
      <c r="VVO77" s="60"/>
      <c r="VVP77" s="60"/>
      <c r="VVQ77" s="60"/>
      <c r="VVR77" s="60"/>
      <c r="VVS77" s="60"/>
      <c r="VVT77" s="60"/>
      <c r="VVU77" s="60"/>
      <c r="VVV77" s="60"/>
      <c r="VVW77" s="60"/>
      <c r="VVX77" s="60"/>
      <c r="VVY77" s="60"/>
      <c r="VVZ77" s="60"/>
      <c r="VWA77" s="60"/>
      <c r="VWB77" s="60"/>
      <c r="VWC77" s="60"/>
      <c r="VWD77" s="60"/>
      <c r="VWE77" s="60"/>
      <c r="VWF77" s="60"/>
      <c r="VWG77" s="60"/>
      <c r="VWH77" s="60"/>
      <c r="VWI77" s="60"/>
      <c r="VWJ77" s="60"/>
      <c r="VWK77" s="60"/>
      <c r="VWL77" s="60"/>
      <c r="VWM77" s="60"/>
      <c r="VWN77" s="60"/>
      <c r="VWO77" s="60"/>
      <c r="VWP77" s="60"/>
      <c r="VWQ77" s="60"/>
      <c r="VWR77" s="60"/>
      <c r="VWS77" s="60"/>
      <c r="VWT77" s="60"/>
      <c r="VWU77" s="60"/>
      <c r="VWV77" s="60"/>
      <c r="VWW77" s="60"/>
      <c r="VWX77" s="60"/>
      <c r="VWY77" s="60"/>
      <c r="VWZ77" s="60"/>
      <c r="VXA77" s="60"/>
      <c r="VXB77" s="60"/>
      <c r="VXC77" s="60"/>
      <c r="VXD77" s="60"/>
      <c r="VXE77" s="60"/>
      <c r="VXF77" s="60"/>
      <c r="VXG77" s="60"/>
      <c r="VXH77" s="60"/>
      <c r="VXI77" s="60"/>
      <c r="VXJ77" s="60"/>
      <c r="VXK77" s="60"/>
      <c r="VXL77" s="60"/>
      <c r="VXM77" s="60"/>
      <c r="VXN77" s="60"/>
      <c r="VXO77" s="60"/>
      <c r="VXP77" s="60"/>
      <c r="VXQ77" s="60"/>
      <c r="VXR77" s="60"/>
      <c r="VXS77" s="60"/>
      <c r="VXT77" s="60"/>
      <c r="VXU77" s="60"/>
      <c r="VXV77" s="60"/>
      <c r="VXW77" s="60"/>
      <c r="VXX77" s="60"/>
      <c r="VXY77" s="60"/>
      <c r="VXZ77" s="60"/>
      <c r="VYA77" s="60"/>
      <c r="VYB77" s="60"/>
      <c r="VYC77" s="60"/>
      <c r="VYD77" s="60"/>
      <c r="VYE77" s="60"/>
      <c r="VYF77" s="60"/>
      <c r="VYG77" s="60"/>
      <c r="VYH77" s="60"/>
      <c r="VYI77" s="60"/>
      <c r="VYJ77" s="60"/>
      <c r="VYK77" s="60"/>
      <c r="VYL77" s="60"/>
      <c r="VYM77" s="60"/>
      <c r="VYN77" s="60"/>
      <c r="VYO77" s="60"/>
      <c r="VYP77" s="60"/>
      <c r="VYQ77" s="60"/>
      <c r="VYR77" s="60"/>
      <c r="VYS77" s="60"/>
      <c r="VYT77" s="60"/>
      <c r="VYU77" s="60"/>
      <c r="VYV77" s="60"/>
      <c r="VYW77" s="60"/>
      <c r="VYX77" s="60"/>
      <c r="VYY77" s="60"/>
      <c r="VYZ77" s="60"/>
      <c r="VZA77" s="60"/>
      <c r="VZB77" s="60"/>
      <c r="VZC77" s="60"/>
      <c r="VZD77" s="60"/>
      <c r="VZE77" s="60"/>
      <c r="VZF77" s="60"/>
      <c r="VZG77" s="60"/>
      <c r="VZH77" s="60"/>
      <c r="VZI77" s="60"/>
      <c r="VZJ77" s="60"/>
      <c r="VZK77" s="60"/>
      <c r="VZL77" s="60"/>
      <c r="VZM77" s="60"/>
      <c r="VZN77" s="60"/>
      <c r="VZO77" s="60"/>
      <c r="VZP77" s="60"/>
      <c r="VZQ77" s="60"/>
      <c r="VZR77" s="60"/>
      <c r="VZS77" s="60"/>
      <c r="VZT77" s="60"/>
      <c r="VZU77" s="60"/>
      <c r="VZV77" s="60"/>
      <c r="VZW77" s="60"/>
      <c r="VZX77" s="60"/>
      <c r="VZY77" s="60"/>
      <c r="VZZ77" s="60"/>
      <c r="WAA77" s="60"/>
      <c r="WAB77" s="60"/>
      <c r="WAC77" s="60"/>
      <c r="WAD77" s="60"/>
      <c r="WAE77" s="60"/>
      <c r="WAF77" s="60"/>
      <c r="WAG77" s="60"/>
      <c r="WAH77" s="60"/>
      <c r="WAI77" s="60"/>
      <c r="WAJ77" s="60"/>
      <c r="WAK77" s="60"/>
      <c r="WAL77" s="60"/>
      <c r="WAM77" s="60"/>
      <c r="WAN77" s="60"/>
      <c r="WAO77" s="60"/>
      <c r="WAP77" s="60"/>
      <c r="WAQ77" s="60"/>
      <c r="WAR77" s="60"/>
      <c r="WAS77" s="60"/>
      <c r="WAT77" s="60"/>
      <c r="WAU77" s="60"/>
      <c r="WAV77" s="60"/>
      <c r="WAW77" s="60"/>
      <c r="WAX77" s="60"/>
      <c r="WAY77" s="60"/>
      <c r="WAZ77" s="60"/>
      <c r="WBA77" s="60"/>
      <c r="WBB77" s="60"/>
      <c r="WBC77" s="60"/>
      <c r="WBD77" s="60"/>
      <c r="WBE77" s="60"/>
      <c r="WBF77" s="60"/>
      <c r="WBG77" s="60"/>
      <c r="WBH77" s="60"/>
      <c r="WBI77" s="60"/>
      <c r="WBJ77" s="60"/>
      <c r="WBK77" s="60"/>
      <c r="WBL77" s="60"/>
      <c r="WBM77" s="60"/>
      <c r="WBN77" s="60"/>
      <c r="WBO77" s="60"/>
      <c r="WBP77" s="60"/>
      <c r="WBQ77" s="60"/>
      <c r="WBR77" s="60"/>
      <c r="WBS77" s="60"/>
      <c r="WBT77" s="60"/>
      <c r="WBU77" s="60"/>
      <c r="WBV77" s="60"/>
      <c r="WBW77" s="60"/>
      <c r="WBX77" s="60"/>
      <c r="WBY77" s="60"/>
      <c r="WBZ77" s="60"/>
      <c r="WCA77" s="60"/>
      <c r="WCB77" s="60"/>
      <c r="WCC77" s="60"/>
      <c r="WCD77" s="60"/>
      <c r="WCE77" s="60"/>
      <c r="WCF77" s="60"/>
      <c r="WCG77" s="60"/>
      <c r="WCH77" s="60"/>
      <c r="WCI77" s="60"/>
      <c r="WCJ77" s="60"/>
      <c r="WCK77" s="60"/>
      <c r="WCL77" s="60"/>
      <c r="WCM77" s="60"/>
      <c r="WCN77" s="60"/>
      <c r="WCO77" s="60"/>
      <c r="WCP77" s="60"/>
      <c r="WCQ77" s="60"/>
      <c r="WCR77" s="60"/>
      <c r="WCS77" s="60"/>
      <c r="WCT77" s="60"/>
      <c r="WCU77" s="60"/>
      <c r="WCV77" s="60"/>
      <c r="WCW77" s="60"/>
      <c r="WCX77" s="60"/>
      <c r="WCY77" s="60"/>
      <c r="WCZ77" s="60"/>
      <c r="WDA77" s="60"/>
      <c r="WDB77" s="60"/>
      <c r="WDC77" s="60"/>
      <c r="WDD77" s="60"/>
      <c r="WDE77" s="60"/>
      <c r="WDF77" s="60"/>
      <c r="WDG77" s="60"/>
      <c r="WDH77" s="60"/>
      <c r="WDI77" s="60"/>
      <c r="WDJ77" s="60"/>
      <c r="WDK77" s="60"/>
      <c r="WDL77" s="60"/>
      <c r="WDM77" s="60"/>
      <c r="WDN77" s="60"/>
      <c r="WDO77" s="60"/>
      <c r="WDP77" s="60"/>
      <c r="WDQ77" s="60"/>
      <c r="WDR77" s="60"/>
      <c r="WDS77" s="60"/>
      <c r="WDT77" s="60"/>
      <c r="WDU77" s="60"/>
      <c r="WDV77" s="60"/>
      <c r="WDW77" s="60"/>
      <c r="WDX77" s="60"/>
      <c r="WDY77" s="60"/>
      <c r="WDZ77" s="60"/>
      <c r="WEA77" s="60"/>
      <c r="WEB77" s="60"/>
      <c r="WEC77" s="60"/>
      <c r="WED77" s="60"/>
      <c r="WEE77" s="60"/>
      <c r="WEF77" s="60"/>
      <c r="WEG77" s="60"/>
      <c r="WEH77" s="60"/>
      <c r="WEI77" s="60"/>
      <c r="WEJ77" s="60"/>
      <c r="WEK77" s="60"/>
      <c r="WEL77" s="60"/>
      <c r="WEM77" s="60"/>
      <c r="WEN77" s="60"/>
      <c r="WEO77" s="60"/>
      <c r="WEP77" s="60"/>
      <c r="WEQ77" s="60"/>
      <c r="WER77" s="60"/>
      <c r="WES77" s="60"/>
      <c r="WET77" s="60"/>
      <c r="WEU77" s="60"/>
      <c r="WEV77" s="60"/>
      <c r="WEW77" s="60"/>
      <c r="WEX77" s="60"/>
      <c r="WEY77" s="60"/>
      <c r="WEZ77" s="60"/>
      <c r="WFA77" s="60"/>
      <c r="WFB77" s="60"/>
      <c r="WFC77" s="60"/>
      <c r="WFD77" s="60"/>
      <c r="WFE77" s="60"/>
      <c r="WFF77" s="60"/>
      <c r="WFG77" s="60"/>
      <c r="WFH77" s="60"/>
      <c r="WFI77" s="60"/>
      <c r="WFJ77" s="60"/>
      <c r="WFK77" s="60"/>
      <c r="WFL77" s="60"/>
      <c r="WFM77" s="60"/>
      <c r="WFN77" s="60"/>
      <c r="WFO77" s="60"/>
      <c r="WFP77" s="60"/>
      <c r="WFQ77" s="60"/>
      <c r="WFR77" s="60"/>
      <c r="WFS77" s="60"/>
      <c r="WFT77" s="60"/>
      <c r="WFU77" s="60"/>
      <c r="WFV77" s="60"/>
      <c r="WFW77" s="60"/>
      <c r="WFX77" s="60"/>
      <c r="WFY77" s="60"/>
      <c r="WFZ77" s="60"/>
      <c r="WGA77" s="60"/>
      <c r="WGB77" s="60"/>
      <c r="WGC77" s="60"/>
      <c r="WGD77" s="60"/>
      <c r="WGE77" s="60"/>
      <c r="WGF77" s="60"/>
      <c r="WGG77" s="60"/>
      <c r="WGH77" s="60"/>
      <c r="WGI77" s="60"/>
      <c r="WGJ77" s="60"/>
      <c r="WGK77" s="60"/>
      <c r="WGL77" s="60"/>
      <c r="WGM77" s="60"/>
      <c r="WGN77" s="60"/>
      <c r="WGO77" s="60"/>
      <c r="WGP77" s="60"/>
      <c r="WGQ77" s="60"/>
      <c r="WGR77" s="60"/>
      <c r="WGS77" s="60"/>
      <c r="WGT77" s="60"/>
      <c r="WGU77" s="60"/>
      <c r="WGV77" s="60"/>
      <c r="WGW77" s="60"/>
      <c r="WGX77" s="60"/>
      <c r="WGY77" s="60"/>
      <c r="WGZ77" s="60"/>
      <c r="WHA77" s="60"/>
      <c r="WHB77" s="60"/>
      <c r="WHC77" s="60"/>
      <c r="WHD77" s="60"/>
      <c r="WHE77" s="60"/>
      <c r="WHF77" s="60"/>
      <c r="WHG77" s="60"/>
      <c r="WHH77" s="60"/>
      <c r="WHI77" s="60"/>
      <c r="WHJ77" s="60"/>
      <c r="WHK77" s="60"/>
      <c r="WHL77" s="60"/>
      <c r="WHM77" s="60"/>
      <c r="WHN77" s="60"/>
      <c r="WHO77" s="60"/>
      <c r="WHP77" s="60"/>
      <c r="WHQ77" s="60"/>
      <c r="WHR77" s="60"/>
      <c r="WHS77" s="60"/>
      <c r="WHT77" s="60"/>
      <c r="WHU77" s="60"/>
      <c r="WHV77" s="60"/>
      <c r="WHW77" s="60"/>
      <c r="WHX77" s="60"/>
      <c r="WHY77" s="60"/>
      <c r="WHZ77" s="60"/>
      <c r="WIA77" s="60"/>
      <c r="WIB77" s="60"/>
      <c r="WIC77" s="60"/>
      <c r="WID77" s="60"/>
      <c r="WIE77" s="60"/>
      <c r="WIF77" s="60"/>
      <c r="WIG77" s="60"/>
      <c r="WIH77" s="60"/>
      <c r="WII77" s="60"/>
      <c r="WIJ77" s="60"/>
      <c r="WIK77" s="60"/>
      <c r="WIL77" s="60"/>
      <c r="WIM77" s="60"/>
      <c r="WIN77" s="60"/>
      <c r="WIO77" s="60"/>
      <c r="WIP77" s="60"/>
      <c r="WIQ77" s="60"/>
      <c r="WIR77" s="60"/>
      <c r="WIS77" s="60"/>
      <c r="WIT77" s="60"/>
      <c r="WIU77" s="60"/>
      <c r="WIV77" s="60"/>
      <c r="WIW77" s="60"/>
      <c r="WIX77" s="60"/>
      <c r="WIY77" s="60"/>
      <c r="WIZ77" s="60"/>
      <c r="WJA77" s="60"/>
      <c r="WJB77" s="60"/>
      <c r="WJC77" s="60"/>
      <c r="WJD77" s="60"/>
      <c r="WJE77" s="60"/>
      <c r="WJF77" s="60"/>
      <c r="WJG77" s="60"/>
      <c r="WJH77" s="60"/>
      <c r="WJI77" s="60"/>
      <c r="WJJ77" s="60"/>
      <c r="WJK77" s="60"/>
      <c r="WJL77" s="60"/>
      <c r="WJM77" s="60"/>
      <c r="WJN77" s="60"/>
      <c r="WJO77" s="60"/>
      <c r="WJP77" s="60"/>
      <c r="WJQ77" s="60"/>
      <c r="WJR77" s="60"/>
      <c r="WJS77" s="60"/>
      <c r="WJT77" s="60"/>
      <c r="WJU77" s="60"/>
      <c r="WJV77" s="60"/>
      <c r="WJW77" s="60"/>
      <c r="WJX77" s="60"/>
      <c r="WJY77" s="60"/>
      <c r="WJZ77" s="60"/>
      <c r="WKA77" s="60"/>
      <c r="WKB77" s="60"/>
      <c r="WKC77" s="60"/>
      <c r="WKD77" s="60"/>
      <c r="WKE77" s="60"/>
      <c r="WKF77" s="60"/>
      <c r="WKG77" s="60"/>
      <c r="WKH77" s="60"/>
      <c r="WKI77" s="60"/>
      <c r="WKJ77" s="60"/>
      <c r="WKK77" s="60"/>
      <c r="WKL77" s="60"/>
      <c r="WKM77" s="60"/>
      <c r="WKN77" s="60"/>
      <c r="WKO77" s="60"/>
      <c r="WKP77" s="60"/>
      <c r="WKQ77" s="60"/>
      <c r="WKR77" s="60"/>
      <c r="WKS77" s="60"/>
      <c r="WKT77" s="60"/>
      <c r="WKU77" s="60"/>
      <c r="WKV77" s="60"/>
      <c r="WKW77" s="60"/>
      <c r="WKX77" s="60"/>
      <c r="WKY77" s="60"/>
      <c r="WKZ77" s="60"/>
      <c r="WLA77" s="60"/>
      <c r="WLB77" s="60"/>
      <c r="WLC77" s="60"/>
      <c r="WLD77" s="60"/>
      <c r="WLE77" s="60"/>
      <c r="WLF77" s="60"/>
      <c r="WLG77" s="60"/>
      <c r="WLH77" s="60"/>
      <c r="WLI77" s="60"/>
      <c r="WLJ77" s="60"/>
      <c r="WLK77" s="60"/>
      <c r="WLL77" s="60"/>
      <c r="WLM77" s="60"/>
      <c r="WLN77" s="60"/>
      <c r="WLO77" s="60"/>
      <c r="WLP77" s="60"/>
      <c r="WLQ77" s="60"/>
      <c r="WLR77" s="60"/>
      <c r="WLS77" s="60"/>
      <c r="WLT77" s="60"/>
      <c r="WLU77" s="60"/>
      <c r="WLV77" s="60"/>
      <c r="WLW77" s="60"/>
      <c r="WLX77" s="60"/>
      <c r="WLY77" s="60"/>
      <c r="WLZ77" s="60"/>
      <c r="WMA77" s="60"/>
      <c r="WMB77" s="60"/>
      <c r="WMC77" s="60"/>
      <c r="WMD77" s="60"/>
      <c r="WME77" s="60"/>
      <c r="WMF77" s="60"/>
      <c r="WMG77" s="60"/>
      <c r="WMH77" s="60"/>
      <c r="WMI77" s="60"/>
      <c r="WMJ77" s="60"/>
      <c r="WMK77" s="60"/>
      <c r="WML77" s="60"/>
      <c r="WMM77" s="60"/>
      <c r="WMN77" s="60"/>
      <c r="WMO77" s="60"/>
      <c r="WMP77" s="60"/>
      <c r="WMQ77" s="60"/>
      <c r="WMR77" s="60"/>
      <c r="WMS77" s="60"/>
      <c r="WMT77" s="60"/>
      <c r="WMU77" s="60"/>
      <c r="WMV77" s="60"/>
      <c r="WMW77" s="60"/>
      <c r="WMX77" s="60"/>
      <c r="WMY77" s="60"/>
      <c r="WMZ77" s="60"/>
      <c r="WNA77" s="60"/>
      <c r="WNB77" s="60"/>
      <c r="WNC77" s="60"/>
      <c r="WND77" s="60"/>
      <c r="WNE77" s="60"/>
      <c r="WNF77" s="60"/>
      <c r="WNG77" s="60"/>
      <c r="WNH77" s="60"/>
      <c r="WNI77" s="60"/>
      <c r="WNJ77" s="60"/>
      <c r="WNK77" s="60"/>
      <c r="WNL77" s="60"/>
      <c r="WNM77" s="60"/>
      <c r="WNN77" s="60"/>
      <c r="WNO77" s="60"/>
      <c r="WNP77" s="60"/>
      <c r="WNQ77" s="60"/>
      <c r="WNR77" s="60"/>
      <c r="WNS77" s="60"/>
      <c r="WNT77" s="60"/>
      <c r="WNU77" s="60"/>
      <c r="WNV77" s="60"/>
      <c r="WNW77" s="60"/>
      <c r="WNX77" s="60"/>
      <c r="WNY77" s="60"/>
      <c r="WNZ77" s="60"/>
      <c r="WOA77" s="60"/>
      <c r="WOB77" s="60"/>
      <c r="WOC77" s="60"/>
      <c r="WOD77" s="60"/>
      <c r="WOE77" s="60"/>
      <c r="WOF77" s="60"/>
      <c r="WOG77" s="60"/>
      <c r="WOH77" s="60"/>
      <c r="WOI77" s="60"/>
      <c r="WOJ77" s="60"/>
      <c r="WOK77" s="60"/>
      <c r="WOL77" s="60"/>
      <c r="WOM77" s="60"/>
      <c r="WON77" s="60"/>
      <c r="WOO77" s="60"/>
      <c r="WOP77" s="60"/>
      <c r="WOQ77" s="60"/>
      <c r="WOR77" s="60"/>
      <c r="WOS77" s="60"/>
      <c r="WOT77" s="60"/>
      <c r="WOU77" s="60"/>
      <c r="WOV77" s="60"/>
      <c r="WOW77" s="60"/>
      <c r="WOX77" s="60"/>
      <c r="WOY77" s="60"/>
      <c r="WOZ77" s="60"/>
      <c r="WPA77" s="60"/>
      <c r="WPB77" s="60"/>
      <c r="WPC77" s="60"/>
      <c r="WPD77" s="60"/>
      <c r="WPE77" s="60"/>
      <c r="WPF77" s="60"/>
      <c r="WPG77" s="60"/>
      <c r="WPH77" s="60"/>
      <c r="WPI77" s="60"/>
      <c r="WPJ77" s="60"/>
      <c r="WPK77" s="60"/>
      <c r="WPL77" s="60"/>
      <c r="WPM77" s="60"/>
      <c r="WPN77" s="60"/>
      <c r="WPO77" s="60"/>
      <c r="WPP77" s="60"/>
      <c r="WPQ77" s="60"/>
      <c r="WPR77" s="60"/>
      <c r="WPS77" s="60"/>
      <c r="WPT77" s="60"/>
      <c r="WPU77" s="60"/>
      <c r="WPV77" s="60"/>
      <c r="WPW77" s="60"/>
      <c r="WPX77" s="60"/>
      <c r="WPY77" s="60"/>
      <c r="WPZ77" s="60"/>
      <c r="WQA77" s="60"/>
      <c r="WQB77" s="60"/>
      <c r="WQC77" s="60"/>
      <c r="WQD77" s="60"/>
      <c r="WQE77" s="60"/>
      <c r="WQF77" s="60"/>
      <c r="WQG77" s="60"/>
      <c r="WQH77" s="60"/>
      <c r="WQI77" s="60"/>
      <c r="WQJ77" s="60"/>
      <c r="WQK77" s="60"/>
      <c r="WQL77" s="60"/>
      <c r="WQM77" s="60"/>
      <c r="WQN77" s="60"/>
      <c r="WQO77" s="60"/>
      <c r="WQP77" s="60"/>
      <c r="WQQ77" s="60"/>
      <c r="WQR77" s="60"/>
      <c r="WQS77" s="60"/>
      <c r="WQT77" s="60"/>
      <c r="WQU77" s="60"/>
      <c r="WQV77" s="60"/>
      <c r="WQW77" s="60"/>
      <c r="WQX77" s="60"/>
      <c r="WQY77" s="60"/>
      <c r="WQZ77" s="60"/>
      <c r="WRA77" s="60"/>
      <c r="WRB77" s="60"/>
      <c r="WRC77" s="60"/>
      <c r="WRD77" s="60"/>
      <c r="WRE77" s="60"/>
      <c r="WRF77" s="60"/>
      <c r="WRG77" s="60"/>
      <c r="WRH77" s="60"/>
      <c r="WRI77" s="60"/>
      <c r="WRJ77" s="60"/>
      <c r="WRK77" s="60"/>
      <c r="WRL77" s="60"/>
      <c r="WRM77" s="60"/>
      <c r="WRN77" s="60"/>
      <c r="WRO77" s="60"/>
      <c r="WRP77" s="60"/>
      <c r="WRQ77" s="60"/>
      <c r="WRR77" s="60"/>
      <c r="WRS77" s="60"/>
      <c r="WRT77" s="60"/>
      <c r="WRU77" s="60"/>
      <c r="WRV77" s="60"/>
      <c r="WRW77" s="60"/>
      <c r="WRX77" s="60"/>
      <c r="WRY77" s="60"/>
      <c r="WRZ77" s="60"/>
      <c r="WSA77" s="60"/>
      <c r="WSB77" s="60"/>
      <c r="WSC77" s="60"/>
      <c r="WSD77" s="60"/>
      <c r="WSE77" s="60"/>
      <c r="WSF77" s="60"/>
      <c r="WSG77" s="60"/>
      <c r="WSH77" s="60"/>
      <c r="WSI77" s="60"/>
      <c r="WSJ77" s="60"/>
      <c r="WSK77" s="60"/>
      <c r="WSL77" s="60"/>
      <c r="WSM77" s="60"/>
      <c r="WSN77" s="60"/>
      <c r="WSO77" s="60"/>
      <c r="WSP77" s="60"/>
      <c r="WSQ77" s="60"/>
      <c r="WSR77" s="60"/>
      <c r="WSS77" s="60"/>
      <c r="WST77" s="60"/>
      <c r="WSU77" s="60"/>
      <c r="WSV77" s="60"/>
      <c r="WSW77" s="60"/>
      <c r="WSX77" s="60"/>
      <c r="WSY77" s="60"/>
      <c r="WSZ77" s="60"/>
      <c r="WTA77" s="60"/>
      <c r="WTB77" s="60"/>
      <c r="WTC77" s="60"/>
      <c r="WTD77" s="60"/>
      <c r="WTE77" s="60"/>
      <c r="WTF77" s="60"/>
      <c r="WTG77" s="60"/>
      <c r="WTH77" s="60"/>
      <c r="WTI77" s="60"/>
      <c r="WTJ77" s="60"/>
      <c r="WTK77" s="60"/>
      <c r="WTL77" s="60"/>
      <c r="WTM77" s="60"/>
      <c r="WTN77" s="60"/>
      <c r="WTO77" s="60"/>
      <c r="WTP77" s="60"/>
      <c r="WTQ77" s="60"/>
      <c r="WTR77" s="60"/>
      <c r="WTS77" s="60"/>
      <c r="WTT77" s="60"/>
      <c r="WTU77" s="60"/>
      <c r="WTV77" s="60"/>
      <c r="WTW77" s="60"/>
      <c r="WTX77" s="60"/>
      <c r="WTY77" s="60"/>
      <c r="WTZ77" s="60"/>
      <c r="WUA77" s="60"/>
      <c r="WUB77" s="60"/>
      <c r="WUC77" s="60"/>
      <c r="WUD77" s="60"/>
      <c r="WUE77" s="60"/>
      <c r="WUF77" s="60"/>
      <c r="WUG77" s="60"/>
      <c r="WUH77" s="60"/>
      <c r="WUI77" s="60"/>
      <c r="WUJ77" s="60"/>
      <c r="WUK77" s="60"/>
      <c r="WUL77" s="60"/>
      <c r="WUM77" s="60"/>
      <c r="WUN77" s="60"/>
      <c r="WUO77" s="60"/>
      <c r="WUP77" s="60"/>
      <c r="WUQ77" s="60"/>
      <c r="WUR77" s="60"/>
      <c r="WUS77" s="60"/>
      <c r="WUT77" s="60"/>
      <c r="WUU77" s="60"/>
      <c r="WUV77" s="60"/>
      <c r="WUW77" s="60"/>
      <c r="WUX77" s="60"/>
      <c r="WUY77" s="60"/>
      <c r="WUZ77" s="60"/>
      <c r="WVA77" s="60"/>
      <c r="WVB77" s="60"/>
      <c r="WVC77" s="60"/>
      <c r="WVD77" s="60"/>
      <c r="WVE77" s="60"/>
      <c r="WVF77" s="60"/>
      <c r="WVG77" s="60"/>
      <c r="WVH77" s="60"/>
      <c r="WVI77" s="60"/>
      <c r="WVJ77" s="60"/>
      <c r="WVK77" s="60"/>
      <c r="WVL77" s="60"/>
      <c r="WVM77" s="60"/>
      <c r="WVN77" s="60"/>
      <c r="WVO77" s="60"/>
      <c r="WVP77" s="60"/>
      <c r="WVQ77" s="60"/>
      <c r="WVR77" s="60"/>
      <c r="WVS77" s="60"/>
      <c r="WVT77" s="60"/>
      <c r="WVU77" s="60"/>
      <c r="WVV77" s="60"/>
      <c r="WVW77" s="60"/>
      <c r="WVX77" s="60"/>
      <c r="WVY77" s="60"/>
      <c r="WVZ77" s="60"/>
      <c r="WWA77" s="60"/>
      <c r="WWB77" s="60"/>
      <c r="WWC77" s="60"/>
      <c r="WWD77" s="60"/>
      <c r="WWE77" s="60"/>
      <c r="WWF77" s="60"/>
      <c r="WWG77" s="60"/>
      <c r="WWH77" s="60"/>
      <c r="WWI77" s="60"/>
      <c r="WWJ77" s="60"/>
      <c r="WWK77" s="60"/>
      <c r="WWL77" s="60"/>
      <c r="WWM77" s="60"/>
      <c r="WWN77" s="60"/>
      <c r="WWO77" s="60"/>
      <c r="WWP77" s="60"/>
      <c r="WWQ77" s="60"/>
      <c r="WWR77" s="60"/>
      <c r="WWS77" s="60"/>
      <c r="WWT77" s="60"/>
      <c r="WWU77" s="60"/>
      <c r="WWV77" s="60"/>
      <c r="WWW77" s="60"/>
      <c r="WWX77" s="60"/>
      <c r="WWY77" s="60"/>
      <c r="WWZ77" s="60"/>
      <c r="WXA77" s="60"/>
      <c r="WXB77" s="60"/>
      <c r="WXC77" s="60"/>
      <c r="WXD77" s="60"/>
      <c r="WXE77" s="60"/>
      <c r="WXF77" s="60"/>
      <c r="WXG77" s="60"/>
      <c r="WXH77" s="60"/>
      <c r="WXI77" s="60"/>
      <c r="WXJ77" s="60"/>
      <c r="WXK77" s="60"/>
      <c r="WXL77" s="60"/>
      <c r="WXM77" s="60"/>
      <c r="WXN77" s="60"/>
      <c r="WXO77" s="60"/>
      <c r="WXP77" s="60"/>
      <c r="WXQ77" s="60"/>
      <c r="WXR77" s="60"/>
      <c r="WXS77" s="60"/>
      <c r="WXT77" s="60"/>
      <c r="WXU77" s="60"/>
      <c r="WXV77" s="60"/>
      <c r="WXW77" s="60"/>
      <c r="WXX77" s="60"/>
      <c r="WXY77" s="60"/>
      <c r="WXZ77" s="60"/>
      <c r="WYA77" s="60"/>
      <c r="WYB77" s="60"/>
      <c r="WYC77" s="60"/>
      <c r="WYD77" s="60"/>
      <c r="WYE77" s="60"/>
      <c r="WYF77" s="60"/>
      <c r="WYG77" s="60"/>
      <c r="WYH77" s="60"/>
      <c r="WYI77" s="60"/>
      <c r="WYJ77" s="60"/>
      <c r="WYK77" s="60"/>
      <c r="WYL77" s="60"/>
      <c r="WYM77" s="60"/>
      <c r="WYN77" s="60"/>
      <c r="WYO77" s="60"/>
      <c r="WYP77" s="60"/>
      <c r="WYQ77" s="60"/>
      <c r="WYR77" s="60"/>
      <c r="WYS77" s="60"/>
      <c r="WYT77" s="60"/>
      <c r="WYU77" s="60"/>
      <c r="WYV77" s="60"/>
      <c r="WYW77" s="60"/>
      <c r="WYX77" s="60"/>
      <c r="WYY77" s="60"/>
      <c r="WYZ77" s="60"/>
      <c r="WZA77" s="60"/>
      <c r="WZB77" s="60"/>
      <c r="WZC77" s="60"/>
      <c r="WZD77" s="60"/>
      <c r="WZE77" s="60"/>
      <c r="WZF77" s="60"/>
      <c r="WZG77" s="60"/>
      <c r="WZH77" s="60"/>
      <c r="WZI77" s="60"/>
      <c r="WZJ77" s="60"/>
      <c r="WZK77" s="60"/>
      <c r="WZL77" s="60"/>
      <c r="WZM77" s="60"/>
      <c r="WZN77" s="60"/>
      <c r="WZO77" s="60"/>
      <c r="WZP77" s="60"/>
      <c r="WZQ77" s="60"/>
      <c r="WZR77" s="60"/>
      <c r="WZS77" s="60"/>
      <c r="WZT77" s="60"/>
      <c r="WZU77" s="60"/>
      <c r="WZV77" s="60"/>
      <c r="WZW77" s="60"/>
      <c r="WZX77" s="60"/>
      <c r="WZY77" s="60"/>
      <c r="WZZ77" s="60"/>
      <c r="XAA77" s="60"/>
      <c r="XAB77" s="60"/>
      <c r="XAC77" s="60"/>
      <c r="XAD77" s="60"/>
      <c r="XAE77" s="60"/>
      <c r="XAF77" s="60"/>
      <c r="XAG77" s="60"/>
      <c r="XAH77" s="60"/>
      <c r="XAI77" s="60"/>
      <c r="XAJ77" s="60"/>
      <c r="XAK77" s="60"/>
      <c r="XAL77" s="60"/>
      <c r="XAM77" s="60"/>
      <c r="XAN77" s="60"/>
      <c r="XAO77" s="60"/>
      <c r="XAP77" s="60"/>
      <c r="XAQ77" s="60"/>
      <c r="XAR77" s="60"/>
      <c r="XAS77" s="60"/>
      <c r="XAT77" s="60"/>
      <c r="XAU77" s="60"/>
      <c r="XAV77" s="60"/>
      <c r="XAW77" s="60"/>
      <c r="XAX77" s="60"/>
      <c r="XAY77" s="60"/>
      <c r="XAZ77" s="60"/>
      <c r="XBA77" s="60"/>
      <c r="XBB77" s="60"/>
      <c r="XBC77" s="60"/>
      <c r="XBD77" s="60"/>
      <c r="XBE77" s="60"/>
      <c r="XBF77" s="60"/>
      <c r="XBG77" s="60"/>
      <c r="XBH77" s="60"/>
      <c r="XBI77" s="60"/>
      <c r="XBJ77" s="60"/>
      <c r="XBK77" s="60"/>
      <c r="XBL77" s="60"/>
      <c r="XBM77" s="60"/>
      <c r="XBN77" s="60"/>
      <c r="XBO77" s="60"/>
      <c r="XBP77" s="60"/>
      <c r="XBQ77" s="60"/>
      <c r="XBR77" s="60"/>
      <c r="XBS77" s="60"/>
      <c r="XBT77" s="60"/>
      <c r="XBU77" s="60"/>
      <c r="XBV77" s="60"/>
      <c r="XBW77" s="60"/>
      <c r="XBX77" s="60"/>
      <c r="XBY77" s="60"/>
      <c r="XBZ77" s="60"/>
      <c r="XCA77" s="60"/>
      <c r="XCB77" s="60"/>
      <c r="XCC77" s="60"/>
      <c r="XCD77" s="60"/>
      <c r="XCE77" s="60"/>
      <c r="XCF77" s="60"/>
      <c r="XCG77" s="60"/>
      <c r="XCH77" s="60"/>
      <c r="XCI77" s="60"/>
      <c r="XCJ77" s="60"/>
      <c r="XCK77" s="60"/>
      <c r="XCL77" s="60"/>
      <c r="XCM77" s="60"/>
      <c r="XCN77" s="60"/>
      <c r="XCO77" s="60"/>
      <c r="XCP77" s="60"/>
      <c r="XCQ77" s="60"/>
      <c r="XCR77" s="60"/>
      <c r="XCS77" s="60"/>
      <c r="XCT77" s="60"/>
      <c r="XCU77" s="60"/>
      <c r="XCV77" s="60"/>
      <c r="XCW77" s="60"/>
      <c r="XCX77" s="60"/>
      <c r="XCY77" s="60"/>
      <c r="XCZ77" s="60"/>
      <c r="XDA77" s="60"/>
      <c r="XDB77" s="60"/>
      <c r="XDC77" s="60"/>
      <c r="XDD77" s="60"/>
      <c r="XDE77" s="60"/>
      <c r="XDF77" s="60"/>
      <c r="XDG77" s="60"/>
      <c r="XDH77" s="60"/>
      <c r="XDI77" s="60"/>
      <c r="XDJ77" s="60"/>
      <c r="XDK77" s="60"/>
      <c r="XDL77" s="60"/>
      <c r="XDM77" s="60"/>
      <c r="XDN77" s="60"/>
      <c r="XDO77" s="60"/>
      <c r="XDP77" s="60"/>
      <c r="XDQ77" s="60"/>
      <c r="XDR77" s="60"/>
      <c r="XDS77" s="60"/>
      <c r="XDT77" s="60"/>
      <c r="XDU77" s="60"/>
      <c r="XDV77" s="60"/>
      <c r="XDW77" s="60"/>
      <c r="XDX77" s="60"/>
      <c r="XDY77" s="60"/>
      <c r="XDZ77" s="60"/>
      <c r="XEA77" s="60"/>
      <c r="XEB77" s="60"/>
      <c r="XEC77" s="60"/>
      <c r="XED77" s="60"/>
      <c r="XEE77" s="60"/>
      <c r="XEF77" s="60"/>
      <c r="XEG77" s="60"/>
      <c r="XEH77" s="60"/>
      <c r="XEI77" s="60"/>
      <c r="XEJ77" s="60"/>
      <c r="XEK77" s="60"/>
      <c r="XEL77" s="60"/>
      <c r="XEM77" s="60"/>
      <c r="XEN77" s="60"/>
      <c r="XEO77" s="60"/>
      <c r="XEP77" s="60"/>
      <c r="XEQ77" s="60"/>
      <c r="XER77" s="60"/>
      <c r="XES77" s="60"/>
      <c r="XET77" s="60"/>
      <c r="XEU77" s="60"/>
      <c r="XEV77" s="60"/>
      <c r="XEW77" s="60"/>
      <c r="XEX77" s="60"/>
      <c r="XEY77" s="60"/>
      <c r="XEZ77" s="60"/>
      <c r="XFA77" s="60"/>
      <c r="XFB77" s="60"/>
      <c r="XFC77" s="60"/>
      <c r="XFD77" s="60"/>
    </row>
    <row r="78" spans="1:16384" x14ac:dyDescent="0.35">
      <c r="A78" s="60"/>
      <c r="B78" s="60"/>
      <c r="C78" s="60"/>
      <c r="D78" s="60"/>
      <c r="E78" s="60"/>
      <c r="G78" s="59" t="str">
        <f t="shared" ca="1" si="4"/>
        <v>Coverage indicator: 
Percentage of children aged 3-59 months who received the full number of courses of SMC (3 or 4) per transmission season in the targeted areas</v>
      </c>
      <c r="H78" s="59" t="s">
        <v>356</v>
      </c>
      <c r="I78" s="59" t="s">
        <v>600</v>
      </c>
      <c r="J78" s="59" t="s">
        <v>601</v>
      </c>
      <c r="K78" s="59"/>
      <c r="AG78" s="60"/>
      <c r="AH78" s="60"/>
      <c r="AI78" s="60"/>
      <c r="AJ78" s="60"/>
    </row>
    <row r="79" spans="1:16384" x14ac:dyDescent="0.35">
      <c r="A79" s="59" t="str">
        <f t="shared" ca="1" si="2"/>
        <v>Case Management</v>
      </c>
      <c r="B79" s="59" t="s">
        <v>16</v>
      </c>
      <c r="C79" s="59" t="s">
        <v>424</v>
      </c>
      <c r="D79" s="59" t="s">
        <v>525</v>
      </c>
      <c r="E79" s="59"/>
      <c r="G79" s="59" t="str">
        <f t="shared" ca="1" si="4"/>
        <v>Estimated population in need/at risk:
Refers to estimated number of children aged 3-59 months in the targeted geographic area</v>
      </c>
      <c r="H79" s="59" t="s">
        <v>357</v>
      </c>
      <c r="I79" s="59" t="s">
        <v>639</v>
      </c>
      <c r="J79" s="59" t="s">
        <v>576</v>
      </c>
      <c r="K79" s="59"/>
    </row>
    <row r="80" spans="1:16384" x14ac:dyDescent="0.35">
      <c r="A80" s="59" t="str">
        <f t="shared" ca="1" si="2"/>
        <v>Proportion of suspected malaria cases that receive a parasitological test at public sector health facilities (microscopy and/or RDTs)</v>
      </c>
      <c r="B80" s="59" t="s">
        <v>363</v>
      </c>
      <c r="C80" s="59" t="s">
        <v>602</v>
      </c>
      <c r="D80" s="59" t="s">
        <v>603</v>
      </c>
      <c r="E80" s="59"/>
      <c r="G80" s="59" t="str">
        <f t="shared" ca="1" si="4"/>
        <v>Country target:
1)  Refers to NSP or any other latest agreed country target.
2) "#' refers to the number of children 3-59 months expected to receive the full number of courses of SMC and "%" refers to the children who receive the full number of courses of SMC during the transmission season each year of those expected in the targeted geographic area</v>
      </c>
      <c r="H80" s="59" t="s">
        <v>358</v>
      </c>
      <c r="I80" s="59" t="s">
        <v>497</v>
      </c>
      <c r="J80" s="59" t="s">
        <v>686</v>
      </c>
      <c r="K80" s="59"/>
    </row>
    <row r="81" spans="1:13" ht="409.5" x14ac:dyDescent="0.35">
      <c r="A81" s="59" t="str">
        <f t="shared" ca="1" si="2"/>
        <v>A. Total estimated suspected malaria cases (public sector)</v>
      </c>
      <c r="B81" s="59" t="s">
        <v>17</v>
      </c>
      <c r="C81" s="59" t="s">
        <v>425</v>
      </c>
      <c r="D81" s="59" t="s">
        <v>526</v>
      </c>
      <c r="E81" s="59"/>
      <c r="G81" s="59" t="str">
        <f t="shared" ca="1" si="4"/>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81" s="171" t="s">
        <v>794</v>
      </c>
      <c r="I81" s="59" t="s">
        <v>634</v>
      </c>
      <c r="J81" s="59" t="s">
        <v>669</v>
      </c>
      <c r="K81" s="59"/>
    </row>
    <row r="82" spans="1:13" ht="15" customHeight="1" x14ac:dyDescent="0.35">
      <c r="A82" s="59" t="str">
        <f t="shared" ca="1" si="2"/>
        <v>Country Target</v>
      </c>
      <c r="B82" s="59" t="s">
        <v>32</v>
      </c>
      <c r="C82" s="59" t="s">
        <v>426</v>
      </c>
      <c r="D82" s="59" t="s">
        <v>527</v>
      </c>
      <c r="E82" s="59"/>
      <c r="G82" s="59" t="str">
        <f t="shared" ca="1" si="4"/>
        <v>Programmatic Gap:
The programmatic gap is calculated based on total need (row A)</v>
      </c>
      <c r="H82" s="59" t="s">
        <v>359</v>
      </c>
      <c r="I82" s="59" t="s">
        <v>640</v>
      </c>
      <c r="J82" s="59" t="s">
        <v>687</v>
      </c>
      <c r="K82" s="59"/>
    </row>
    <row r="83" spans="1:13" x14ac:dyDescent="0.35">
      <c r="A83" s="59" t="str">
        <f t="shared" ca="1" si="2"/>
        <v xml:space="preserve">B. Country targets (Microscopy+RDT)
(from National Strategic Plan) </v>
      </c>
      <c r="B83" s="59" t="s">
        <v>364</v>
      </c>
      <c r="C83" s="59" t="s">
        <v>427</v>
      </c>
      <c r="D83" s="59" t="s">
        <v>649</v>
      </c>
      <c r="E83" s="59"/>
      <c r="G83" s="59" t="str">
        <f t="shared" ca="1" si="4"/>
        <v>Comments/Assumptions:
1) Specify who are the other sources of funding
2) Specify estimated population 3-59 months of age in targeted geographic area for SMC</v>
      </c>
      <c r="H83" s="59" t="s">
        <v>360</v>
      </c>
      <c r="I83" s="59" t="s">
        <v>498</v>
      </c>
      <c r="J83" s="59" t="s">
        <v>577</v>
      </c>
      <c r="K83" s="59"/>
    </row>
    <row r="84" spans="1:13" x14ac:dyDescent="0.35">
      <c r="A84" s="59" t="str">
        <f t="shared" ca="1" si="2"/>
        <v xml:space="preserve">B1. Microscopy </v>
      </c>
      <c r="B84" s="59" t="s">
        <v>60</v>
      </c>
      <c r="C84" s="59" t="s">
        <v>428</v>
      </c>
      <c r="D84" s="59" t="s">
        <v>528</v>
      </c>
      <c r="E84" s="59"/>
      <c r="G84" s="60"/>
      <c r="H84" s="60"/>
      <c r="I84" s="60"/>
      <c r="J84" s="60"/>
      <c r="K84" s="60"/>
      <c r="L84" s="60"/>
      <c r="M84" s="60"/>
    </row>
    <row r="85" spans="1:13" x14ac:dyDescent="0.35">
      <c r="A85" s="59" t="str">
        <f t="shared" ca="1" si="2"/>
        <v>B2. RDT</v>
      </c>
      <c r="B85" s="59" t="s">
        <v>61</v>
      </c>
      <c r="C85" s="59" t="s">
        <v>429</v>
      </c>
      <c r="D85" s="59" t="s">
        <v>529</v>
      </c>
      <c r="E85" s="59"/>
      <c r="G85" s="59" t="str">
        <f ca="1">OFFSET($H85,0,LangOffset,1,1)</f>
        <v>Please read the Instructions sheet carefully before completing the programmatic gap tables.</v>
      </c>
      <c r="H85" s="59" t="s">
        <v>49</v>
      </c>
      <c r="I85" s="59" t="s">
        <v>499</v>
      </c>
      <c r="J85" s="59" t="s">
        <v>688</v>
      </c>
      <c r="K85" s="59"/>
    </row>
    <row r="86" spans="1:13" x14ac:dyDescent="0.35">
      <c r="A86" s="59" t="str">
        <f t="shared" ca="1" si="2"/>
        <v>Country Need Already Covered by Funding Source</v>
      </c>
      <c r="B86" s="59" t="s">
        <v>365</v>
      </c>
      <c r="C86" s="59" t="s">
        <v>430</v>
      </c>
      <c r="D86" s="59" t="s">
        <v>530</v>
      </c>
      <c r="E86" s="59"/>
      <c r="G86" s="59" t="str">
        <f ca="1">OFFSET($H86,0,LangOffset,1,1)</f>
        <v>To complete this cover sheet, select from the drop-down lists the Geography and Applicant Type.</v>
      </c>
      <c r="H86" s="59" t="s">
        <v>50</v>
      </c>
      <c r="I86" s="59" t="s">
        <v>500</v>
      </c>
      <c r="J86" s="59" t="s">
        <v>689</v>
      </c>
      <c r="K86" s="59"/>
    </row>
    <row r="87" spans="1:13" x14ac:dyDescent="0.35">
      <c r="A87" s="59" t="str">
        <f t="shared" ca="1" si="2"/>
        <v>C1. Country need planned to be covered by domestic resources (Microscopy+RDT)</v>
      </c>
      <c r="B87" s="59" t="s">
        <v>58</v>
      </c>
      <c r="C87" s="59" t="s">
        <v>431</v>
      </c>
      <c r="D87" s="59" t="s">
        <v>531</v>
      </c>
      <c r="E87" s="59"/>
      <c r="G87" s="59" t="str">
        <f ca="1">OFFSET($H87,0,LangOffset,1,1)</f>
        <v>Applicant</v>
      </c>
      <c r="H87" s="59" t="s">
        <v>82</v>
      </c>
      <c r="I87" s="59" t="s">
        <v>501</v>
      </c>
      <c r="J87" s="59" t="s">
        <v>578</v>
      </c>
      <c r="K87" s="59"/>
    </row>
    <row r="88" spans="1:13" x14ac:dyDescent="0.35">
      <c r="A88" s="59" t="str">
        <f t="shared" ca="1" si="2"/>
        <v>C2. Country need planned to be covered by external resources (Microscopy+RDT)</v>
      </c>
      <c r="B88" s="59" t="s">
        <v>59</v>
      </c>
      <c r="C88" s="59" t="s">
        <v>432</v>
      </c>
      <c r="D88" s="59" t="s">
        <v>532</v>
      </c>
      <c r="E88" s="59"/>
      <c r="G88" s="59" t="str">
        <f ca="1">OFFSET($H88,0,LangOffset,1,1)</f>
        <v>Component</v>
      </c>
      <c r="H88" s="59" t="s">
        <v>38</v>
      </c>
      <c r="I88" s="59" t="s">
        <v>502</v>
      </c>
      <c r="J88" s="59" t="s">
        <v>579</v>
      </c>
      <c r="K88" s="72"/>
      <c r="L88" s="59"/>
      <c r="M88" s="59"/>
    </row>
    <row r="89" spans="1:13" x14ac:dyDescent="0.35">
      <c r="A89" s="59" t="str">
        <f t="shared" ca="1" si="2"/>
        <v>C3. Total Country need already covered (Microscopy+RDT)</v>
      </c>
      <c r="B89" s="59" t="s">
        <v>295</v>
      </c>
      <c r="C89" s="59" t="s">
        <v>433</v>
      </c>
      <c r="D89" s="59" t="s">
        <v>533</v>
      </c>
      <c r="E89" s="59"/>
      <c r="G89" s="59" t="str">
        <f ca="1">OFFSET($H89,0,LangOffset,1,1)</f>
        <v>Applicant Type</v>
      </c>
      <c r="H89" s="59" t="s">
        <v>39</v>
      </c>
      <c r="I89" s="59" t="s">
        <v>503</v>
      </c>
      <c r="J89" s="59" t="s">
        <v>580</v>
      </c>
      <c r="K89" s="72"/>
    </row>
    <row r="90" spans="1:13" x14ac:dyDescent="0.35">
      <c r="A90" s="59" t="str">
        <f t="shared" ca="1" si="2"/>
        <v>Country Need Already Covered by Diagnosis Method</v>
      </c>
      <c r="B90" s="59" t="s">
        <v>69</v>
      </c>
      <c r="C90" s="59" t="s">
        <v>434</v>
      </c>
      <c r="D90" s="59" t="s">
        <v>650</v>
      </c>
      <c r="E90" s="59"/>
      <c r="G90" s="60"/>
      <c r="H90" s="60"/>
      <c r="I90" s="60"/>
      <c r="J90" s="60"/>
      <c r="K90" s="60"/>
      <c r="L90" s="60"/>
      <c r="M90" s="60"/>
    </row>
    <row r="91" spans="1:13" x14ac:dyDescent="0.35">
      <c r="A91" s="59" t="str">
        <f t="shared" ca="1" si="2"/>
        <v>C4. Country need planned to be covered (domestic+external resources): Microscopy</v>
      </c>
      <c r="B91" s="59" t="s">
        <v>70</v>
      </c>
      <c r="C91" s="59" t="s">
        <v>435</v>
      </c>
      <c r="D91" s="59" t="s">
        <v>534</v>
      </c>
      <c r="E91" s="59"/>
      <c r="G91" s="59" t="str">
        <f ca="1">OFFSET($H91,0,LangOffset,1,1)</f>
        <v xml:space="preserve">Carefully read the instructions in the "Instructions" tab before completing the programmatic gap analysis table. 
The instructions have been tailored to each specific module/intervention. </v>
      </c>
      <c r="H91" s="59" t="s">
        <v>31</v>
      </c>
      <c r="I91" s="59" t="s">
        <v>504</v>
      </c>
      <c r="J91" s="59" t="s">
        <v>690</v>
      </c>
      <c r="K91" s="59"/>
    </row>
    <row r="92" spans="1:13" x14ac:dyDescent="0.35">
      <c r="A92" s="59" t="str">
        <f t="shared" ca="1" si="2"/>
        <v>C5. Country need planned to be covered (domestic+external resources): RDT</v>
      </c>
      <c r="B92" s="59" t="s">
        <v>71</v>
      </c>
      <c r="C92" s="59" t="s">
        <v>436</v>
      </c>
      <c r="D92" s="59" t="s">
        <v>535</v>
      </c>
      <c r="E92" s="59"/>
      <c r="G92" s="60"/>
      <c r="H92" s="60"/>
      <c r="I92" s="60"/>
      <c r="J92" s="60"/>
      <c r="K92" s="60"/>
      <c r="L92" s="60"/>
      <c r="M92" s="60"/>
    </row>
    <row r="93" spans="1:13" x14ac:dyDescent="0.35">
      <c r="A93" s="59" t="str">
        <f t="shared" ca="1" si="2"/>
        <v>C6. Total Country need already covered (domestic+external resources)</v>
      </c>
      <c r="B93" s="59" t="s">
        <v>703</v>
      </c>
      <c r="C93" s="59" t="s">
        <v>705</v>
      </c>
      <c r="D93" s="59" t="s">
        <v>706</v>
      </c>
      <c r="E93" s="59"/>
      <c r="G93" s="59" t="str">
        <f t="shared" ref="G93:G132" ca="1" si="5">OFFSET($H93,0,LangOffset,1,1)</f>
        <v>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v>
      </c>
      <c r="H93" s="59" t="s">
        <v>85</v>
      </c>
      <c r="I93" s="59" t="s">
        <v>505</v>
      </c>
      <c r="J93" s="59" t="s">
        <v>581</v>
      </c>
      <c r="K93" s="59"/>
    </row>
    <row r="94" spans="1:13" x14ac:dyDescent="0.35">
      <c r="A94" s="59" t="str">
        <f t="shared" ca="1" si="2"/>
        <v>Microscopy (B1-C4)</v>
      </c>
      <c r="B94" s="59" t="s">
        <v>62</v>
      </c>
      <c r="C94" s="59" t="s">
        <v>437</v>
      </c>
      <c r="D94" s="59" t="s">
        <v>536</v>
      </c>
      <c r="E94" s="59"/>
      <c r="G94" s="60"/>
      <c r="H94" s="60"/>
      <c r="I94" s="60"/>
      <c r="J94" s="60"/>
      <c r="K94" s="60"/>
    </row>
    <row r="95" spans="1:13" x14ac:dyDescent="0.35">
      <c r="A95" s="59" t="str">
        <f t="shared" ca="1" si="2"/>
        <v>RDT (B2-C5)</v>
      </c>
      <c r="B95" s="59" t="s">
        <v>63</v>
      </c>
      <c r="C95" s="59" t="s">
        <v>438</v>
      </c>
      <c r="D95" s="59" t="s">
        <v>537</v>
      </c>
      <c r="E95" s="59"/>
      <c r="G95" s="57" t="str">
        <f t="shared" ca="1" si="5"/>
        <v>Latest version updated October 2019</v>
      </c>
      <c r="H95" s="198" t="s">
        <v>798</v>
      </c>
      <c r="I95" s="168" t="s">
        <v>797</v>
      </c>
      <c r="J95" s="168" t="s">
        <v>796</v>
      </c>
      <c r="K95" s="168"/>
    </row>
    <row r="96" spans="1:13" x14ac:dyDescent="0.35">
      <c r="A96" s="59" t="str">
        <f t="shared" ca="1" si="2"/>
        <v>E1. Microscopy</v>
      </c>
      <c r="B96" s="59" t="s">
        <v>366</v>
      </c>
      <c r="C96" s="59" t="s">
        <v>439</v>
      </c>
      <c r="D96" s="59" t="s">
        <v>538</v>
      </c>
      <c r="E96" s="59"/>
      <c r="G96" s="60"/>
      <c r="H96" s="60"/>
      <c r="I96" s="60"/>
      <c r="J96" s="60"/>
      <c r="K96" s="60"/>
    </row>
    <row r="97" spans="1:11" ht="14.5" x14ac:dyDescent="0.35">
      <c r="A97" s="59" t="str">
        <f t="shared" ca="1" si="2"/>
        <v>E2. RDT</v>
      </c>
      <c r="B97" s="59" t="s">
        <v>367</v>
      </c>
      <c r="C97" s="59" t="s">
        <v>440</v>
      </c>
      <c r="D97" s="59" t="s">
        <v>539</v>
      </c>
      <c r="E97" s="59"/>
      <c r="G97" s="57">
        <f t="shared" ca="1" si="5"/>
        <v>0</v>
      </c>
      <c r="H97" s="75"/>
      <c r="I97" s="76"/>
      <c r="J97" s="76"/>
      <c r="K97" s="75"/>
    </row>
    <row r="98" spans="1:11" x14ac:dyDescent="0.35">
      <c r="A98" s="59" t="str">
        <f t="shared" ca="1" si="2"/>
        <v>F1. Microscopy (E1+C4)</v>
      </c>
      <c r="B98" s="59" t="s">
        <v>64</v>
      </c>
      <c r="C98" s="59" t="s">
        <v>441</v>
      </c>
      <c r="D98" s="59" t="s">
        <v>540</v>
      </c>
      <c r="E98" s="59"/>
      <c r="G98" s="57">
        <f t="shared" ca="1" si="5"/>
        <v>0</v>
      </c>
    </row>
    <row r="99" spans="1:11" x14ac:dyDescent="0.35">
      <c r="A99" s="59" t="str">
        <f t="shared" ca="1" si="2"/>
        <v>F2. RDT (E2+C5)</v>
      </c>
      <c r="B99" s="59" t="s">
        <v>65</v>
      </c>
      <c r="C99" s="59" t="s">
        <v>442</v>
      </c>
      <c r="D99" s="59" t="s">
        <v>541</v>
      </c>
      <c r="E99" s="59"/>
      <c r="G99" s="57">
        <f t="shared" ca="1" si="5"/>
        <v>0</v>
      </c>
    </row>
    <row r="100" spans="1:11" x14ac:dyDescent="0.35">
      <c r="A100" s="59" t="str">
        <f t="shared" ca="1" si="2"/>
        <v>G. Remaining gap: A - F</v>
      </c>
      <c r="B100" s="59" t="s">
        <v>368</v>
      </c>
      <c r="C100" s="59" t="s">
        <v>443</v>
      </c>
      <c r="D100" s="59" t="s">
        <v>651</v>
      </c>
      <c r="E100" s="59"/>
      <c r="G100" s="57">
        <f t="shared" ca="1" si="5"/>
        <v>0</v>
      </c>
    </row>
    <row r="101" spans="1:11" x14ac:dyDescent="0.35">
      <c r="A101" s="59" t="str">
        <f t="shared" ref="A101:A160" ca="1" si="6">OFFSET($B101,0,LangOffset,1,1)</f>
        <v>G1. Microscopy</v>
      </c>
      <c r="B101" s="59" t="s">
        <v>66</v>
      </c>
      <c r="C101" s="59" t="s">
        <v>444</v>
      </c>
      <c r="D101" s="59" t="s">
        <v>542</v>
      </c>
      <c r="E101" s="59"/>
      <c r="G101" s="57">
        <f t="shared" ca="1" si="5"/>
        <v>0</v>
      </c>
    </row>
    <row r="102" spans="1:11" x14ac:dyDescent="0.35">
      <c r="A102" s="59" t="str">
        <f t="shared" ca="1" si="6"/>
        <v>G2. RDT</v>
      </c>
      <c r="B102" s="59" t="s">
        <v>67</v>
      </c>
      <c r="C102" s="59" t="s">
        <v>445</v>
      </c>
      <c r="D102" s="59" t="s">
        <v>543</v>
      </c>
      <c r="E102" s="59"/>
      <c r="G102" s="57">
        <f t="shared" ca="1" si="5"/>
        <v>0</v>
      </c>
    </row>
    <row r="103" spans="1:11" x14ac:dyDescent="0.35">
      <c r="A103" s="59" t="str">
        <f t="shared" ca="1" si="6"/>
        <v>Proportion of suspected malaria cases that receive a parasitological test in the community (RDTs)</v>
      </c>
      <c r="B103" s="59" t="s">
        <v>369</v>
      </c>
      <c r="C103" s="118" t="s">
        <v>604</v>
      </c>
      <c r="D103" s="118" t="s">
        <v>605</v>
      </c>
      <c r="E103" s="59"/>
      <c r="G103" s="57">
        <f t="shared" ca="1" si="5"/>
        <v>0</v>
      </c>
    </row>
    <row r="104" spans="1:11" x14ac:dyDescent="0.35">
      <c r="A104" s="59" t="str">
        <f t="shared" ca="1" si="6"/>
        <v>Proportion of suspected malaria cases that receive a parasitological test at private sector health facilities (microscopy and/or RDTs)</v>
      </c>
      <c r="B104" s="59" t="s">
        <v>370</v>
      </c>
      <c r="C104" s="59" t="s">
        <v>446</v>
      </c>
      <c r="D104" s="59" t="s">
        <v>544</v>
      </c>
      <c r="E104" s="59"/>
      <c r="G104" s="57">
        <f t="shared" ca="1" si="5"/>
        <v>0</v>
      </c>
    </row>
    <row r="105" spans="1:11" x14ac:dyDescent="0.35">
      <c r="A105" s="59" t="str">
        <f t="shared" ca="1" si="6"/>
        <v>A. Total estimated suspected malaria cases (community)</v>
      </c>
      <c r="B105" s="59" t="s">
        <v>18</v>
      </c>
      <c r="C105" s="59" t="s">
        <v>447</v>
      </c>
      <c r="D105" s="59" t="s">
        <v>545</v>
      </c>
      <c r="E105" s="59"/>
      <c r="G105" s="57">
        <f t="shared" ca="1" si="5"/>
        <v>0</v>
      </c>
    </row>
    <row r="106" spans="1:11" x14ac:dyDescent="0.35">
      <c r="A106" s="59" t="str">
        <f t="shared" ca="1" si="6"/>
        <v>C1. Country need planned to be covered by domestic resources</v>
      </c>
      <c r="B106" s="59" t="s">
        <v>33</v>
      </c>
      <c r="C106" s="59" t="s">
        <v>448</v>
      </c>
      <c r="D106" s="59" t="s">
        <v>546</v>
      </c>
      <c r="E106" s="59"/>
      <c r="G106" s="57">
        <f t="shared" ca="1" si="5"/>
        <v>0</v>
      </c>
    </row>
    <row r="107" spans="1:11" x14ac:dyDescent="0.35">
      <c r="A107" s="59" t="str">
        <f t="shared" ca="1" si="6"/>
        <v>C2. Country need planned to be covered by external resources</v>
      </c>
      <c r="B107" s="59" t="s">
        <v>34</v>
      </c>
      <c r="C107" s="59" t="s">
        <v>449</v>
      </c>
      <c r="D107" s="59" t="s">
        <v>547</v>
      </c>
      <c r="E107" s="59"/>
      <c r="G107" s="57">
        <f t="shared" ca="1" si="5"/>
        <v>0</v>
      </c>
    </row>
    <row r="108" spans="1:11" x14ac:dyDescent="0.35">
      <c r="A108" s="59" t="str">
        <f t="shared" ca="1" si="6"/>
        <v>C3. Total country need already covered</v>
      </c>
      <c r="B108" s="59" t="s">
        <v>704</v>
      </c>
      <c r="C108" s="59" t="s">
        <v>707</v>
      </c>
      <c r="D108" s="59" t="s">
        <v>548</v>
      </c>
      <c r="E108" s="59"/>
      <c r="G108" s="57">
        <f t="shared" ca="1" si="5"/>
        <v>0</v>
      </c>
    </row>
    <row r="109" spans="1:11" x14ac:dyDescent="0.35">
      <c r="A109" s="60"/>
      <c r="B109" s="60"/>
      <c r="C109" s="60"/>
      <c r="D109" s="60"/>
      <c r="E109" s="60"/>
      <c r="G109" s="57">
        <f t="shared" ca="1" si="5"/>
        <v>0</v>
      </c>
    </row>
    <row r="110" spans="1:11" x14ac:dyDescent="0.35">
      <c r="A110" s="59" t="str">
        <f t="shared" ca="1" si="6"/>
        <v>Malaria - Treatment</v>
      </c>
      <c r="B110" s="59" t="s">
        <v>373</v>
      </c>
      <c r="C110" s="59" t="s">
        <v>450</v>
      </c>
      <c r="D110" s="59" t="s">
        <v>549</v>
      </c>
      <c r="E110" s="59"/>
      <c r="G110" s="57">
        <f t="shared" ca="1" si="5"/>
        <v>0</v>
      </c>
    </row>
    <row r="111" spans="1:11" x14ac:dyDescent="0.35">
      <c r="A111" s="59" t="str">
        <f t="shared" ca="1" si="6"/>
        <v>Proportion of confirmed malaria cases that receive first line anti malarial treatment at public sector health facilities</v>
      </c>
      <c r="B111" s="59" t="s">
        <v>606</v>
      </c>
      <c r="C111" s="118" t="s">
        <v>608</v>
      </c>
      <c r="D111" s="118" t="s">
        <v>609</v>
      </c>
      <c r="E111" s="59"/>
      <c r="G111" s="57">
        <f t="shared" ca="1" si="5"/>
        <v>0</v>
      </c>
    </row>
    <row r="112" spans="1:11" x14ac:dyDescent="0.35">
      <c r="A112" s="59" t="str">
        <f t="shared" ca="1" si="6"/>
        <v>Proportion of confirmed malaria cases  that received first-line antimalarial treatment in the community</v>
      </c>
      <c r="B112" s="59" t="s">
        <v>610</v>
      </c>
      <c r="C112" s="118" t="s">
        <v>607</v>
      </c>
      <c r="D112" s="118" t="s">
        <v>611</v>
      </c>
      <c r="E112" s="59"/>
      <c r="G112" s="57">
        <f t="shared" ca="1" si="5"/>
        <v>0</v>
      </c>
    </row>
    <row r="113" spans="1:7" x14ac:dyDescent="0.35">
      <c r="A113" s="59" t="str">
        <f t="shared" ca="1" si="6"/>
        <v xml:space="preserve">Proportion of confirmed malaria cases that received first-line antimalarial treatment at private sector sites </v>
      </c>
      <c r="B113" s="59" t="s">
        <v>612</v>
      </c>
      <c r="C113" s="118" t="s">
        <v>613</v>
      </c>
      <c r="D113" s="118" t="s">
        <v>614</v>
      </c>
      <c r="E113" s="59"/>
      <c r="G113" s="57">
        <f t="shared" ca="1" si="5"/>
        <v>0</v>
      </c>
    </row>
    <row r="114" spans="1:7" x14ac:dyDescent="0.35">
      <c r="A114" s="59" t="str">
        <f t="shared" ca="1" si="6"/>
        <v>A. Total estimated malaria cases (public sector)</v>
      </c>
      <c r="B114" s="59" t="s">
        <v>19</v>
      </c>
      <c r="C114" s="59" t="s">
        <v>451</v>
      </c>
      <c r="D114" s="59" t="s">
        <v>550</v>
      </c>
      <c r="E114" s="59"/>
      <c r="G114" s="57">
        <f t="shared" ca="1" si="5"/>
        <v>0</v>
      </c>
    </row>
    <row r="115" spans="1:7" x14ac:dyDescent="0.35">
      <c r="A115" s="59" t="str">
        <f t="shared" ca="1" si="6"/>
        <v>A. Total estimated malaria cases (community)</v>
      </c>
      <c r="B115" s="59" t="s">
        <v>20</v>
      </c>
      <c r="C115" s="59" t="s">
        <v>452</v>
      </c>
      <c r="D115" s="59" t="s">
        <v>551</v>
      </c>
      <c r="E115" s="59"/>
      <c r="G115" s="57">
        <f t="shared" ca="1" si="5"/>
        <v>0</v>
      </c>
    </row>
    <row r="116" spans="1:7" x14ac:dyDescent="0.35">
      <c r="A116" s="59" t="str">
        <f t="shared" ca="1" si="6"/>
        <v>A. Total estimated malaria cases (private sector)</v>
      </c>
      <c r="B116" s="59" t="s">
        <v>21</v>
      </c>
      <c r="C116" s="59" t="s">
        <v>453</v>
      </c>
      <c r="D116" s="59" t="s">
        <v>552</v>
      </c>
      <c r="E116" s="59"/>
      <c r="G116" s="57">
        <f t="shared" ca="1" si="5"/>
        <v>0</v>
      </c>
    </row>
    <row r="117" spans="1:7" x14ac:dyDescent="0.35">
      <c r="A117" s="60"/>
      <c r="B117" s="60"/>
      <c r="C117" s="60"/>
      <c r="D117" s="60"/>
      <c r="E117" s="60"/>
      <c r="G117" s="57">
        <f t="shared" ca="1" si="5"/>
        <v>0</v>
      </c>
    </row>
    <row r="118" spans="1:7" x14ac:dyDescent="0.35">
      <c r="A118" s="59" t="str">
        <f t="shared" ca="1" si="6"/>
        <v>Total population</v>
      </c>
      <c r="B118" s="59" t="s">
        <v>22</v>
      </c>
      <c r="C118" s="59" t="s">
        <v>454</v>
      </c>
      <c r="D118" s="59" t="s">
        <v>553</v>
      </c>
      <c r="E118" s="59"/>
      <c r="G118" s="57">
        <f t="shared" ca="1" si="5"/>
        <v>0</v>
      </c>
    </row>
    <row r="119" spans="1:7" x14ac:dyDescent="0.35">
      <c r="A119" s="59" t="str">
        <f t="shared" ca="1" si="6"/>
        <v>H1. Country need planned to be covered by domestic resources</v>
      </c>
      <c r="B119" s="59" t="s">
        <v>35</v>
      </c>
      <c r="C119" s="59" t="s">
        <v>455</v>
      </c>
      <c r="D119" s="59" t="s">
        <v>554</v>
      </c>
      <c r="E119" s="59"/>
      <c r="G119" s="57">
        <f t="shared" ca="1" si="5"/>
        <v>0</v>
      </c>
    </row>
    <row r="120" spans="1:7" x14ac:dyDescent="0.35">
      <c r="A120" s="59" t="str">
        <f t="shared" ca="1" si="6"/>
        <v>H2. Country need planned to be covered by external resources</v>
      </c>
      <c r="B120" s="59" t="s">
        <v>36</v>
      </c>
      <c r="C120" s="59" t="s">
        <v>456</v>
      </c>
      <c r="D120" s="59" t="s">
        <v>555</v>
      </c>
      <c r="E120" s="59"/>
      <c r="G120" s="57">
        <f t="shared" ca="1" si="5"/>
        <v>0</v>
      </c>
    </row>
    <row r="121" spans="1:7" x14ac:dyDescent="0.35">
      <c r="A121" s="59" t="str">
        <f t="shared" ca="1" si="6"/>
        <v>H. Total country need already covered (H1+H2)</v>
      </c>
      <c r="B121" s="59" t="s">
        <v>37</v>
      </c>
      <c r="C121" s="59" t="s">
        <v>457</v>
      </c>
      <c r="D121" s="59" t="s">
        <v>556</v>
      </c>
      <c r="E121" s="59"/>
      <c r="G121" s="57">
        <f t="shared" ca="1" si="5"/>
        <v>0</v>
      </c>
    </row>
    <row r="122" spans="1:7" x14ac:dyDescent="0.35">
      <c r="A122" s="59" t="str">
        <f t="shared" ca="1" si="6"/>
        <v>L.  Remaining Gap: G - K</v>
      </c>
      <c r="B122" s="59" t="s">
        <v>80</v>
      </c>
      <c r="C122" s="59" t="s">
        <v>458</v>
      </c>
      <c r="D122" s="59" t="s">
        <v>652</v>
      </c>
      <c r="E122" s="59"/>
      <c r="G122" s="57">
        <f t="shared" ca="1" si="5"/>
        <v>0</v>
      </c>
    </row>
    <row r="123" spans="1:7" x14ac:dyDescent="0.35">
      <c r="A123" s="60"/>
      <c r="B123" s="60"/>
      <c r="C123" s="60"/>
      <c r="D123" s="60"/>
      <c r="E123" s="60"/>
      <c r="G123" s="57">
        <f t="shared" ca="1" si="5"/>
        <v>0</v>
      </c>
    </row>
    <row r="124" spans="1:7" x14ac:dyDescent="0.35">
      <c r="A124" s="59" t="str">
        <f t="shared" ca="1" si="6"/>
        <v>C1. Country target planned to be covered by domestic resources</v>
      </c>
      <c r="B124" s="59" t="s">
        <v>40</v>
      </c>
      <c r="C124" s="59" t="s">
        <v>459</v>
      </c>
      <c r="D124" s="59" t="s">
        <v>546</v>
      </c>
      <c r="E124" s="59"/>
      <c r="G124" s="57">
        <f t="shared" ca="1" si="5"/>
        <v>0</v>
      </c>
    </row>
    <row r="125" spans="1:7" x14ac:dyDescent="0.35">
      <c r="A125" s="59" t="str">
        <f t="shared" ca="1" si="6"/>
        <v>C2. Country target planned to be covered by external resources</v>
      </c>
      <c r="B125" s="59" t="s">
        <v>41</v>
      </c>
      <c r="C125" s="59" t="s">
        <v>460</v>
      </c>
      <c r="D125" s="59" t="s">
        <v>547</v>
      </c>
      <c r="E125" s="59"/>
      <c r="G125" s="57">
        <f t="shared" ca="1" si="5"/>
        <v>0</v>
      </c>
    </row>
    <row r="126" spans="1:7" x14ac:dyDescent="0.35">
      <c r="A126" s="59" t="str">
        <f t="shared" ca="1" si="6"/>
        <v>Target population</v>
      </c>
      <c r="B126" s="59" t="s">
        <v>23</v>
      </c>
      <c r="C126" s="59" t="s">
        <v>461</v>
      </c>
      <c r="D126" s="59" t="s">
        <v>765</v>
      </c>
      <c r="E126" s="59"/>
      <c r="G126" s="57">
        <f t="shared" ca="1" si="5"/>
        <v>0</v>
      </c>
    </row>
    <row r="127" spans="1:7" x14ac:dyDescent="0.35">
      <c r="A127" s="59" t="str">
        <f t="shared" ca="1" si="6"/>
        <v>G. Remaining gap: B - F</v>
      </c>
      <c r="B127" s="59" t="s">
        <v>381</v>
      </c>
      <c r="C127" s="59" t="s">
        <v>462</v>
      </c>
      <c r="D127" s="59" t="s">
        <v>653</v>
      </c>
      <c r="E127" s="59"/>
      <c r="G127" s="57">
        <f t="shared" ca="1" si="5"/>
        <v>0</v>
      </c>
    </row>
    <row r="128" spans="1:7" x14ac:dyDescent="0.35">
      <c r="A128" s="60"/>
      <c r="B128" s="60"/>
      <c r="C128" s="60"/>
      <c r="D128" s="60"/>
      <c r="E128" s="60"/>
      <c r="G128" s="57">
        <f t="shared" ca="1" si="5"/>
        <v>0</v>
      </c>
    </row>
    <row r="129" spans="1:7" x14ac:dyDescent="0.35">
      <c r="A129" s="57" t="str">
        <f t="shared" ca="1" si="6"/>
        <v>Malaria</v>
      </c>
      <c r="B129" s="59" t="s">
        <v>42</v>
      </c>
      <c r="C129" s="59" t="s">
        <v>463</v>
      </c>
      <c r="D129" s="59" t="s">
        <v>42</v>
      </c>
      <c r="G129" s="57">
        <f t="shared" ca="1" si="5"/>
        <v>0</v>
      </c>
    </row>
    <row r="130" spans="1:7" x14ac:dyDescent="0.35">
      <c r="A130" s="57" t="str">
        <f t="shared" ca="1" si="6"/>
        <v>Country Need Already Covered</v>
      </c>
      <c r="B130" s="59" t="s">
        <v>13</v>
      </c>
      <c r="C130" s="59" t="s">
        <v>406</v>
      </c>
      <c r="D130" s="59" t="s">
        <v>557</v>
      </c>
      <c r="G130" s="57">
        <f t="shared" ca="1" si="5"/>
        <v>0</v>
      </c>
    </row>
    <row r="131" spans="1:7" x14ac:dyDescent="0.35">
      <c r="A131" s="60">
        <f t="shared" ca="1" si="6"/>
        <v>0</v>
      </c>
      <c r="B131" s="60"/>
      <c r="C131" s="60"/>
      <c r="D131" s="60"/>
      <c r="E131" s="60"/>
      <c r="G131" s="57">
        <f t="shared" ca="1" si="5"/>
        <v>0</v>
      </c>
    </row>
    <row r="132" spans="1:7" ht="28" x14ac:dyDescent="0.3">
      <c r="A132" s="57" t="str">
        <f ca="1">OFFSET($B132,0,LangOffset,1,1)</f>
        <v>Addressing insecticide resistance</v>
      </c>
      <c r="B132" s="199" t="s">
        <v>696</v>
      </c>
      <c r="C132" s="231" t="s">
        <v>773</v>
      </c>
      <c r="D132" s="227" t="s">
        <v>759</v>
      </c>
      <c r="G132" s="57">
        <f t="shared" ca="1" si="5"/>
        <v>0</v>
      </c>
    </row>
    <row r="133" spans="1:7" ht="14.25" customHeight="1" x14ac:dyDescent="0.3">
      <c r="A133" s="57" t="str">
        <f t="shared" ca="1" si="6"/>
        <v>M. From total nets (line G.- all channels), total nets that should be PBOs based on resistance data</v>
      </c>
      <c r="B133" s="199" t="s">
        <v>697</v>
      </c>
      <c r="C133" s="232" t="s">
        <v>774</v>
      </c>
      <c r="D133" s="227" t="s">
        <v>760</v>
      </c>
      <c r="G133" s="57">
        <f t="shared" ref="G133:G192" ca="1" si="7">OFFSET($H133,0,LangOffset,1,1)</f>
        <v>0</v>
      </c>
    </row>
    <row r="134" spans="1:7" ht="14.25" customHeight="1" x14ac:dyDescent="0.3">
      <c r="A134" s="57" t="str">
        <f t="shared" ca="1" si="6"/>
        <v>N. Total PBOs funded by other sources (government or other partners)</v>
      </c>
      <c r="B134" s="199" t="s">
        <v>698</v>
      </c>
      <c r="C134" s="232" t="s">
        <v>775</v>
      </c>
      <c r="D134" s="227" t="s">
        <v>761</v>
      </c>
      <c r="G134" s="57">
        <f t="shared" ca="1" si="7"/>
        <v>0</v>
      </c>
    </row>
    <row r="135" spans="1:7" ht="28" x14ac:dyDescent="0.3">
      <c r="A135" s="57" t="str">
        <f t="shared" ca="1" si="6"/>
        <v>O. Remaining gap in PBO nets</v>
      </c>
      <c r="B135" s="199" t="s">
        <v>699</v>
      </c>
      <c r="C135" s="231" t="s">
        <v>776</v>
      </c>
      <c r="D135" s="227" t="s">
        <v>762</v>
      </c>
      <c r="G135" s="57">
        <f t="shared" ca="1" si="7"/>
        <v>0</v>
      </c>
    </row>
    <row r="136" spans="1:7" ht="14.25" customHeight="1" x14ac:dyDescent="0.3">
      <c r="A136" s="57" t="str">
        <f t="shared" ca="1" si="6"/>
        <v>P. Total amount of PBO nets funded through the allocation amount (based on RBM PBO table) **PBOs cannot be proposed within allocation if there are gaps in pyrethroid-only nets (i.e. L must be zero)</v>
      </c>
      <c r="B136" s="199" t="s">
        <v>723</v>
      </c>
      <c r="C136" s="232" t="s">
        <v>777</v>
      </c>
      <c r="D136" s="227" t="s">
        <v>763</v>
      </c>
      <c r="G136" s="57">
        <f t="shared" ca="1" si="7"/>
        <v>0</v>
      </c>
    </row>
    <row r="137" spans="1:7" ht="28" x14ac:dyDescent="0.3">
      <c r="A137" s="57" t="str">
        <f t="shared" ca="1" si="6"/>
        <v>Q. Remaining gap in PBO nets: O-P</v>
      </c>
      <c r="B137" s="199" t="s">
        <v>700</v>
      </c>
      <c r="C137" s="231" t="s">
        <v>778</v>
      </c>
      <c r="D137" s="227" t="s">
        <v>764</v>
      </c>
      <c r="G137" s="57">
        <f t="shared" ca="1" si="7"/>
        <v>0</v>
      </c>
    </row>
    <row r="138" spans="1:7" ht="14.25" customHeight="1" x14ac:dyDescent="0.35">
      <c r="A138" s="60">
        <f t="shared" ca="1" si="6"/>
        <v>0</v>
      </c>
      <c r="B138" s="60"/>
      <c r="C138" s="60"/>
      <c r="D138" s="60"/>
      <c r="E138" s="60"/>
      <c r="G138" s="57">
        <f t="shared" ca="1" si="7"/>
        <v>0</v>
      </c>
    </row>
    <row r="139" spans="1:7" ht="42" x14ac:dyDescent="0.35">
      <c r="A139" s="59" t="str">
        <f ca="1">OFFSET($B139,0,LangOffset,1,1)</f>
        <v>D. Expected annual gap in meeting the need: A - C3</v>
      </c>
      <c r="B139" s="59" t="s">
        <v>734</v>
      </c>
      <c r="C139" s="59" t="s">
        <v>735</v>
      </c>
      <c r="D139" s="171" t="s">
        <v>736</v>
      </c>
      <c r="G139" s="57">
        <f t="shared" ca="1" si="7"/>
        <v>0</v>
      </c>
    </row>
    <row r="140" spans="1:7" x14ac:dyDescent="0.35">
      <c r="A140" s="59" t="str">
        <f t="shared" ref="A140" ca="1" si="8">OFFSET($B140,0,LangOffset,1,1)</f>
        <v>F. Coverage from allocation amount and other resources: E + C3</v>
      </c>
      <c r="B140" s="59" t="s">
        <v>737</v>
      </c>
      <c r="C140" s="72" t="s">
        <v>739</v>
      </c>
      <c r="D140" s="59" t="s">
        <v>738</v>
      </c>
      <c r="G140" s="57">
        <f t="shared" ca="1" si="7"/>
        <v>0</v>
      </c>
    </row>
    <row r="141" spans="1:7" x14ac:dyDescent="0.35">
      <c r="A141" s="57">
        <f t="shared" ca="1" si="6"/>
        <v>0</v>
      </c>
      <c r="G141" s="57">
        <f t="shared" ca="1" si="7"/>
        <v>0</v>
      </c>
    </row>
    <row r="142" spans="1:7" x14ac:dyDescent="0.35">
      <c r="A142" s="57">
        <f t="shared" ca="1" si="6"/>
        <v>0</v>
      </c>
      <c r="G142" s="57">
        <f t="shared" ca="1" si="7"/>
        <v>0</v>
      </c>
    </row>
    <row r="143" spans="1:7" x14ac:dyDescent="0.35">
      <c r="A143" s="57">
        <f t="shared" ca="1" si="6"/>
        <v>0</v>
      </c>
      <c r="G143" s="57">
        <f t="shared" ca="1" si="7"/>
        <v>0</v>
      </c>
    </row>
    <row r="144" spans="1:7" x14ac:dyDescent="0.35">
      <c r="A144" s="57">
        <f t="shared" ca="1" si="6"/>
        <v>0</v>
      </c>
      <c r="G144" s="57">
        <f t="shared" ca="1" si="7"/>
        <v>0</v>
      </c>
    </row>
    <row r="145" spans="1:7" x14ac:dyDescent="0.35">
      <c r="A145" s="57">
        <f t="shared" ca="1" si="6"/>
        <v>0</v>
      </c>
      <c r="G145" s="57">
        <f t="shared" ca="1" si="7"/>
        <v>0</v>
      </c>
    </row>
    <row r="146" spans="1:7" x14ac:dyDescent="0.35">
      <c r="A146" s="57">
        <f t="shared" ca="1" si="6"/>
        <v>0</v>
      </c>
      <c r="G146" s="57">
        <f t="shared" ca="1" si="7"/>
        <v>0</v>
      </c>
    </row>
    <row r="147" spans="1:7" x14ac:dyDescent="0.35">
      <c r="A147" s="57">
        <f t="shared" ca="1" si="6"/>
        <v>0</v>
      </c>
      <c r="G147" s="57">
        <f t="shared" ca="1" si="7"/>
        <v>0</v>
      </c>
    </row>
    <row r="148" spans="1:7" x14ac:dyDescent="0.35">
      <c r="A148" s="57">
        <f t="shared" ca="1" si="6"/>
        <v>0</v>
      </c>
      <c r="G148" s="57">
        <f t="shared" ca="1" si="7"/>
        <v>0</v>
      </c>
    </row>
    <row r="149" spans="1:7" x14ac:dyDescent="0.35">
      <c r="A149" s="57">
        <f t="shared" ca="1" si="6"/>
        <v>0</v>
      </c>
      <c r="G149" s="57">
        <f t="shared" ca="1" si="7"/>
        <v>0</v>
      </c>
    </row>
    <row r="150" spans="1:7" x14ac:dyDescent="0.35">
      <c r="A150" s="57">
        <f t="shared" ca="1" si="6"/>
        <v>0</v>
      </c>
      <c r="G150" s="57">
        <f t="shared" ca="1" si="7"/>
        <v>0</v>
      </c>
    </row>
    <row r="151" spans="1:7" x14ac:dyDescent="0.35">
      <c r="A151" s="57">
        <f t="shared" ca="1" si="6"/>
        <v>0</v>
      </c>
      <c r="G151" s="57">
        <f t="shared" ca="1" si="7"/>
        <v>0</v>
      </c>
    </row>
    <row r="152" spans="1:7" x14ac:dyDescent="0.35">
      <c r="A152" s="57">
        <f t="shared" ca="1" si="6"/>
        <v>0</v>
      </c>
      <c r="G152" s="57">
        <f t="shared" ca="1" si="7"/>
        <v>0</v>
      </c>
    </row>
    <row r="153" spans="1:7" x14ac:dyDescent="0.35">
      <c r="A153" s="57">
        <f t="shared" ca="1" si="6"/>
        <v>0</v>
      </c>
      <c r="G153" s="57">
        <f t="shared" ca="1" si="7"/>
        <v>0</v>
      </c>
    </row>
    <row r="154" spans="1:7" x14ac:dyDescent="0.35">
      <c r="A154" s="57">
        <f t="shared" ca="1" si="6"/>
        <v>0</v>
      </c>
      <c r="G154" s="57">
        <f t="shared" ca="1" si="7"/>
        <v>0</v>
      </c>
    </row>
    <row r="155" spans="1:7" x14ac:dyDescent="0.35">
      <c r="A155" s="57">
        <f t="shared" ca="1" si="6"/>
        <v>0</v>
      </c>
      <c r="G155" s="57">
        <f t="shared" ca="1" si="7"/>
        <v>0</v>
      </c>
    </row>
    <row r="156" spans="1:7" x14ac:dyDescent="0.35">
      <c r="A156" s="57">
        <f t="shared" ca="1" si="6"/>
        <v>0</v>
      </c>
      <c r="G156" s="57">
        <f t="shared" ca="1" si="7"/>
        <v>0</v>
      </c>
    </row>
    <row r="157" spans="1:7" x14ac:dyDescent="0.35">
      <c r="A157" s="57">
        <f t="shared" ca="1" si="6"/>
        <v>0</v>
      </c>
      <c r="G157" s="57">
        <f t="shared" ca="1" si="7"/>
        <v>0</v>
      </c>
    </row>
    <row r="158" spans="1:7" x14ac:dyDescent="0.35">
      <c r="A158" s="57">
        <f t="shared" ca="1" si="6"/>
        <v>0</v>
      </c>
      <c r="G158" s="57">
        <f t="shared" ca="1" si="7"/>
        <v>0</v>
      </c>
    </row>
    <row r="159" spans="1:7" x14ac:dyDescent="0.35">
      <c r="A159" s="57">
        <f t="shared" ca="1" si="6"/>
        <v>0</v>
      </c>
      <c r="G159" s="57">
        <f t="shared" ca="1" si="7"/>
        <v>0</v>
      </c>
    </row>
    <row r="160" spans="1:7" x14ac:dyDescent="0.35">
      <c r="A160" s="57">
        <f t="shared" ca="1" si="6"/>
        <v>0</v>
      </c>
      <c r="G160" s="57">
        <f t="shared" ca="1" si="7"/>
        <v>0</v>
      </c>
    </row>
    <row r="161" spans="1:7" x14ac:dyDescent="0.35">
      <c r="A161" s="57">
        <f t="shared" ref="A161:A224" ca="1" si="9">OFFSET($B161,0,LangOffset,1,1)</f>
        <v>0</v>
      </c>
      <c r="G161" s="57">
        <f t="shared" ca="1" si="7"/>
        <v>0</v>
      </c>
    </row>
    <row r="162" spans="1:7" x14ac:dyDescent="0.35">
      <c r="A162" s="57">
        <f t="shared" ca="1" si="9"/>
        <v>0</v>
      </c>
      <c r="G162" s="57">
        <f t="shared" ca="1" si="7"/>
        <v>0</v>
      </c>
    </row>
    <row r="163" spans="1:7" x14ac:dyDescent="0.35">
      <c r="A163" s="57">
        <f t="shared" ca="1" si="9"/>
        <v>0</v>
      </c>
      <c r="G163" s="57">
        <f t="shared" ca="1" si="7"/>
        <v>0</v>
      </c>
    </row>
    <row r="164" spans="1:7" x14ac:dyDescent="0.35">
      <c r="A164" s="57">
        <f t="shared" ca="1" si="9"/>
        <v>0</v>
      </c>
      <c r="G164" s="57">
        <f t="shared" ca="1" si="7"/>
        <v>0</v>
      </c>
    </row>
    <row r="165" spans="1:7" x14ac:dyDescent="0.35">
      <c r="A165" s="57">
        <f t="shared" ca="1" si="9"/>
        <v>0</v>
      </c>
      <c r="G165" s="57">
        <f t="shared" ca="1" si="7"/>
        <v>0</v>
      </c>
    </row>
    <row r="166" spans="1:7" x14ac:dyDescent="0.35">
      <c r="A166" s="57">
        <f t="shared" ca="1" si="9"/>
        <v>0</v>
      </c>
      <c r="G166" s="57">
        <f t="shared" ca="1" si="7"/>
        <v>0</v>
      </c>
    </row>
    <row r="167" spans="1:7" x14ac:dyDescent="0.35">
      <c r="A167" s="57">
        <f t="shared" ca="1" si="9"/>
        <v>0</v>
      </c>
      <c r="G167" s="57">
        <f t="shared" ca="1" si="7"/>
        <v>0</v>
      </c>
    </row>
    <row r="168" spans="1:7" x14ac:dyDescent="0.35">
      <c r="A168" s="57">
        <f t="shared" ca="1" si="9"/>
        <v>0</v>
      </c>
      <c r="G168" s="57">
        <f t="shared" ca="1" si="7"/>
        <v>0</v>
      </c>
    </row>
    <row r="169" spans="1:7" x14ac:dyDescent="0.35">
      <c r="A169" s="57">
        <f t="shared" ca="1" si="9"/>
        <v>0</v>
      </c>
      <c r="G169" s="57">
        <f t="shared" ca="1" si="7"/>
        <v>0</v>
      </c>
    </row>
    <row r="170" spans="1:7" x14ac:dyDescent="0.35">
      <c r="A170" s="57">
        <f t="shared" ca="1" si="9"/>
        <v>0</v>
      </c>
      <c r="G170" s="57">
        <f t="shared" ca="1" si="7"/>
        <v>0</v>
      </c>
    </row>
    <row r="171" spans="1:7" x14ac:dyDescent="0.35">
      <c r="A171" s="57">
        <f t="shared" ca="1" si="9"/>
        <v>0</v>
      </c>
      <c r="G171" s="57">
        <f t="shared" ca="1" si="7"/>
        <v>0</v>
      </c>
    </row>
    <row r="172" spans="1:7" x14ac:dyDescent="0.35">
      <c r="A172" s="57">
        <f t="shared" ca="1" si="9"/>
        <v>0</v>
      </c>
      <c r="G172" s="57">
        <f t="shared" ca="1" si="7"/>
        <v>0</v>
      </c>
    </row>
    <row r="173" spans="1:7" x14ac:dyDescent="0.35">
      <c r="A173" s="57">
        <f t="shared" ca="1" si="9"/>
        <v>0</v>
      </c>
      <c r="G173" s="57">
        <f t="shared" ca="1" si="7"/>
        <v>0</v>
      </c>
    </row>
    <row r="174" spans="1:7" x14ac:dyDescent="0.35">
      <c r="A174" s="57">
        <f t="shared" ca="1" si="9"/>
        <v>0</v>
      </c>
      <c r="G174" s="57">
        <f t="shared" ca="1" si="7"/>
        <v>0</v>
      </c>
    </row>
    <row r="175" spans="1:7" x14ac:dyDescent="0.35">
      <c r="A175" s="57">
        <f t="shared" ca="1" si="9"/>
        <v>0</v>
      </c>
      <c r="G175" s="57">
        <f t="shared" ca="1" si="7"/>
        <v>0</v>
      </c>
    </row>
    <row r="176" spans="1:7" x14ac:dyDescent="0.35">
      <c r="A176" s="57">
        <f t="shared" ca="1" si="9"/>
        <v>0</v>
      </c>
      <c r="G176" s="57">
        <f t="shared" ca="1" si="7"/>
        <v>0</v>
      </c>
    </row>
    <row r="177" spans="1:7" x14ac:dyDescent="0.35">
      <c r="A177" s="57">
        <f t="shared" ca="1" si="9"/>
        <v>0</v>
      </c>
      <c r="G177" s="57">
        <f t="shared" ca="1" si="7"/>
        <v>0</v>
      </c>
    </row>
    <row r="178" spans="1:7" x14ac:dyDescent="0.35">
      <c r="A178" s="57">
        <f t="shared" ca="1" si="9"/>
        <v>0</v>
      </c>
      <c r="G178" s="57">
        <f t="shared" ca="1" si="7"/>
        <v>0</v>
      </c>
    </row>
    <row r="179" spans="1:7" x14ac:dyDescent="0.35">
      <c r="A179" s="57">
        <f t="shared" ca="1" si="9"/>
        <v>0</v>
      </c>
      <c r="G179" s="57">
        <f t="shared" ca="1" si="7"/>
        <v>0</v>
      </c>
    </row>
    <row r="180" spans="1:7" x14ac:dyDescent="0.35">
      <c r="A180" s="57">
        <f t="shared" ca="1" si="9"/>
        <v>0</v>
      </c>
      <c r="G180" s="57">
        <f t="shared" ca="1" si="7"/>
        <v>0</v>
      </c>
    </row>
    <row r="181" spans="1:7" x14ac:dyDescent="0.35">
      <c r="A181" s="57">
        <f t="shared" ca="1" si="9"/>
        <v>0</v>
      </c>
      <c r="G181" s="57">
        <f t="shared" ca="1" si="7"/>
        <v>0</v>
      </c>
    </row>
    <row r="182" spans="1:7" x14ac:dyDescent="0.35">
      <c r="A182" s="57">
        <f t="shared" ca="1" si="9"/>
        <v>0</v>
      </c>
      <c r="G182" s="57">
        <f t="shared" ca="1" si="7"/>
        <v>0</v>
      </c>
    </row>
    <row r="183" spans="1:7" x14ac:dyDescent="0.35">
      <c r="A183" s="57">
        <f t="shared" ca="1" si="9"/>
        <v>0</v>
      </c>
      <c r="G183" s="57">
        <f t="shared" ca="1" si="7"/>
        <v>0</v>
      </c>
    </row>
    <row r="184" spans="1:7" x14ac:dyDescent="0.35">
      <c r="A184" s="57">
        <f t="shared" ca="1" si="9"/>
        <v>0</v>
      </c>
      <c r="G184" s="57">
        <f t="shared" ca="1" si="7"/>
        <v>0</v>
      </c>
    </row>
    <row r="185" spans="1:7" x14ac:dyDescent="0.35">
      <c r="A185" s="57">
        <f t="shared" ca="1" si="9"/>
        <v>0</v>
      </c>
      <c r="G185" s="57">
        <f t="shared" ca="1" si="7"/>
        <v>0</v>
      </c>
    </row>
    <row r="186" spans="1:7" x14ac:dyDescent="0.35">
      <c r="A186" s="57">
        <f t="shared" ca="1" si="9"/>
        <v>0</v>
      </c>
      <c r="G186" s="57">
        <f t="shared" ca="1" si="7"/>
        <v>0</v>
      </c>
    </row>
    <row r="187" spans="1:7" x14ac:dyDescent="0.35">
      <c r="A187" s="57">
        <f t="shared" ca="1" si="9"/>
        <v>0</v>
      </c>
      <c r="G187" s="57">
        <f t="shared" ca="1" si="7"/>
        <v>0</v>
      </c>
    </row>
    <row r="188" spans="1:7" x14ac:dyDescent="0.35">
      <c r="A188" s="57">
        <f t="shared" ca="1" si="9"/>
        <v>0</v>
      </c>
      <c r="G188" s="57">
        <f t="shared" ca="1" si="7"/>
        <v>0</v>
      </c>
    </row>
    <row r="189" spans="1:7" x14ac:dyDescent="0.35">
      <c r="A189" s="57">
        <f t="shared" ca="1" si="9"/>
        <v>0</v>
      </c>
      <c r="G189" s="57">
        <f t="shared" ca="1" si="7"/>
        <v>0</v>
      </c>
    </row>
    <row r="190" spans="1:7" x14ac:dyDescent="0.35">
      <c r="A190" s="57">
        <f t="shared" ca="1" si="9"/>
        <v>0</v>
      </c>
      <c r="G190" s="57">
        <f t="shared" ca="1" si="7"/>
        <v>0</v>
      </c>
    </row>
    <row r="191" spans="1:7" x14ac:dyDescent="0.35">
      <c r="A191" s="57">
        <f t="shared" ca="1" si="9"/>
        <v>0</v>
      </c>
      <c r="G191" s="57">
        <f t="shared" ca="1" si="7"/>
        <v>0</v>
      </c>
    </row>
    <row r="192" spans="1:7" x14ac:dyDescent="0.35">
      <c r="A192" s="57">
        <f t="shared" ca="1" si="9"/>
        <v>0</v>
      </c>
      <c r="G192" s="57">
        <f t="shared" ca="1" si="7"/>
        <v>0</v>
      </c>
    </row>
    <row r="193" spans="1:7" x14ac:dyDescent="0.35">
      <c r="A193" s="57">
        <f t="shared" ca="1" si="9"/>
        <v>0</v>
      </c>
      <c r="G193" s="57">
        <f t="shared" ref="G193:G256" ca="1" si="10">OFFSET($H193,0,LangOffset,1,1)</f>
        <v>0</v>
      </c>
    </row>
    <row r="194" spans="1:7" x14ac:dyDescent="0.35">
      <c r="A194" s="57">
        <f t="shared" ca="1" si="9"/>
        <v>0</v>
      </c>
      <c r="G194" s="57">
        <f t="shared" ca="1" si="10"/>
        <v>0</v>
      </c>
    </row>
    <row r="195" spans="1:7" x14ac:dyDescent="0.35">
      <c r="A195" s="57">
        <f t="shared" ca="1" si="9"/>
        <v>0</v>
      </c>
      <c r="G195" s="57">
        <f t="shared" ca="1" si="10"/>
        <v>0</v>
      </c>
    </row>
    <row r="196" spans="1:7" x14ac:dyDescent="0.35">
      <c r="A196" s="57">
        <f t="shared" ca="1" si="9"/>
        <v>0</v>
      </c>
      <c r="G196" s="57">
        <f t="shared" ca="1" si="10"/>
        <v>0</v>
      </c>
    </row>
    <row r="197" spans="1:7" x14ac:dyDescent="0.35">
      <c r="A197" s="57">
        <f t="shared" ca="1" si="9"/>
        <v>0</v>
      </c>
      <c r="G197" s="57">
        <f t="shared" ca="1" si="10"/>
        <v>0</v>
      </c>
    </row>
    <row r="198" spans="1:7" x14ac:dyDescent="0.35">
      <c r="A198" s="57">
        <f t="shared" ca="1" si="9"/>
        <v>0</v>
      </c>
      <c r="G198" s="57">
        <f t="shared" ca="1" si="10"/>
        <v>0</v>
      </c>
    </row>
    <row r="199" spans="1:7" x14ac:dyDescent="0.35">
      <c r="A199" s="57">
        <f t="shared" ca="1" si="9"/>
        <v>0</v>
      </c>
      <c r="G199" s="57">
        <f t="shared" ca="1" si="10"/>
        <v>0</v>
      </c>
    </row>
    <row r="200" spans="1:7" x14ac:dyDescent="0.35">
      <c r="A200" s="57">
        <f t="shared" ca="1" si="9"/>
        <v>0</v>
      </c>
      <c r="G200" s="57">
        <f t="shared" ca="1" si="10"/>
        <v>0</v>
      </c>
    </row>
    <row r="201" spans="1:7" x14ac:dyDescent="0.35">
      <c r="A201" s="57">
        <f t="shared" ca="1" si="9"/>
        <v>0</v>
      </c>
      <c r="G201" s="57">
        <f t="shared" ca="1" si="10"/>
        <v>0</v>
      </c>
    </row>
    <row r="202" spans="1:7" x14ac:dyDescent="0.35">
      <c r="A202" s="57">
        <f t="shared" ca="1" si="9"/>
        <v>0</v>
      </c>
      <c r="G202" s="57">
        <f t="shared" ca="1" si="10"/>
        <v>0</v>
      </c>
    </row>
    <row r="203" spans="1:7" x14ac:dyDescent="0.35">
      <c r="A203" s="57">
        <f t="shared" ca="1" si="9"/>
        <v>0</v>
      </c>
      <c r="G203" s="57">
        <f t="shared" ca="1" si="10"/>
        <v>0</v>
      </c>
    </row>
    <row r="204" spans="1:7" x14ac:dyDescent="0.35">
      <c r="A204" s="57">
        <f t="shared" ca="1" si="9"/>
        <v>0</v>
      </c>
      <c r="G204" s="57">
        <f t="shared" ca="1" si="10"/>
        <v>0</v>
      </c>
    </row>
    <row r="205" spans="1:7" x14ac:dyDescent="0.35">
      <c r="A205" s="57">
        <f t="shared" ca="1" si="9"/>
        <v>0</v>
      </c>
      <c r="G205" s="57">
        <f t="shared" ca="1" si="10"/>
        <v>0</v>
      </c>
    </row>
    <row r="206" spans="1:7" x14ac:dyDescent="0.35">
      <c r="A206" s="57">
        <f t="shared" ca="1" si="9"/>
        <v>0</v>
      </c>
      <c r="G206" s="57">
        <f t="shared" ca="1" si="10"/>
        <v>0</v>
      </c>
    </row>
    <row r="207" spans="1:7" x14ac:dyDescent="0.35">
      <c r="A207" s="57">
        <f t="shared" ca="1" si="9"/>
        <v>0</v>
      </c>
      <c r="G207" s="57">
        <f t="shared" ca="1" si="10"/>
        <v>0</v>
      </c>
    </row>
    <row r="208" spans="1:7" x14ac:dyDescent="0.35">
      <c r="A208" s="57">
        <f t="shared" ca="1" si="9"/>
        <v>0</v>
      </c>
      <c r="G208" s="57">
        <f t="shared" ca="1" si="10"/>
        <v>0</v>
      </c>
    </row>
    <row r="209" spans="1:7" x14ac:dyDescent="0.35">
      <c r="A209" s="57">
        <f t="shared" ca="1" si="9"/>
        <v>0</v>
      </c>
      <c r="G209" s="57">
        <f t="shared" ca="1" si="10"/>
        <v>0</v>
      </c>
    </row>
    <row r="210" spans="1:7" x14ac:dyDescent="0.35">
      <c r="A210" s="57">
        <f t="shared" ca="1" si="9"/>
        <v>0</v>
      </c>
      <c r="G210" s="57">
        <f t="shared" ca="1" si="10"/>
        <v>0</v>
      </c>
    </row>
    <row r="211" spans="1:7" x14ac:dyDescent="0.35">
      <c r="A211" s="57">
        <f t="shared" ca="1" si="9"/>
        <v>0</v>
      </c>
      <c r="G211" s="57">
        <f t="shared" ca="1" si="10"/>
        <v>0</v>
      </c>
    </row>
    <row r="212" spans="1:7" x14ac:dyDescent="0.35">
      <c r="A212" s="57">
        <f t="shared" ca="1" si="9"/>
        <v>0</v>
      </c>
      <c r="G212" s="57">
        <f t="shared" ca="1" si="10"/>
        <v>0</v>
      </c>
    </row>
    <row r="213" spans="1:7" x14ac:dyDescent="0.35">
      <c r="A213" s="57">
        <f t="shared" ca="1" si="9"/>
        <v>0</v>
      </c>
      <c r="G213" s="57">
        <f t="shared" ca="1" si="10"/>
        <v>0</v>
      </c>
    </row>
    <row r="214" spans="1:7" x14ac:dyDescent="0.35">
      <c r="A214" s="57">
        <f t="shared" ca="1" si="9"/>
        <v>0</v>
      </c>
      <c r="G214" s="57">
        <f t="shared" ca="1" si="10"/>
        <v>0</v>
      </c>
    </row>
    <row r="215" spans="1:7" x14ac:dyDescent="0.35">
      <c r="A215" s="57">
        <f t="shared" ca="1" si="9"/>
        <v>0</v>
      </c>
      <c r="G215" s="57">
        <f t="shared" ca="1" si="10"/>
        <v>0</v>
      </c>
    </row>
    <row r="216" spans="1:7" x14ac:dyDescent="0.35">
      <c r="A216" s="57">
        <f t="shared" ca="1" si="9"/>
        <v>0</v>
      </c>
      <c r="G216" s="57">
        <f t="shared" ca="1" si="10"/>
        <v>0</v>
      </c>
    </row>
    <row r="217" spans="1:7" x14ac:dyDescent="0.35">
      <c r="A217" s="57">
        <f t="shared" ca="1" si="9"/>
        <v>0</v>
      </c>
      <c r="G217" s="57">
        <f t="shared" ca="1" si="10"/>
        <v>0</v>
      </c>
    </row>
    <row r="218" spans="1:7" x14ac:dyDescent="0.35">
      <c r="A218" s="57">
        <f t="shared" ca="1" si="9"/>
        <v>0</v>
      </c>
      <c r="G218" s="57">
        <f t="shared" ca="1" si="10"/>
        <v>0</v>
      </c>
    </row>
    <row r="219" spans="1:7" x14ac:dyDescent="0.35">
      <c r="A219" s="57">
        <f t="shared" ca="1" si="9"/>
        <v>0</v>
      </c>
      <c r="G219" s="57">
        <f t="shared" ca="1" si="10"/>
        <v>0</v>
      </c>
    </row>
    <row r="220" spans="1:7" x14ac:dyDescent="0.35">
      <c r="A220" s="57">
        <f t="shared" ca="1" si="9"/>
        <v>0</v>
      </c>
      <c r="G220" s="57">
        <f t="shared" ca="1" si="10"/>
        <v>0</v>
      </c>
    </row>
    <row r="221" spans="1:7" x14ac:dyDescent="0.35">
      <c r="A221" s="57">
        <f t="shared" ca="1" si="9"/>
        <v>0</v>
      </c>
      <c r="G221" s="57">
        <f t="shared" ca="1" si="10"/>
        <v>0</v>
      </c>
    </row>
    <row r="222" spans="1:7" x14ac:dyDescent="0.35">
      <c r="A222" s="57">
        <f t="shared" ca="1" si="9"/>
        <v>0</v>
      </c>
      <c r="G222" s="57">
        <f t="shared" ca="1" si="10"/>
        <v>0</v>
      </c>
    </row>
    <row r="223" spans="1:7" x14ac:dyDescent="0.35">
      <c r="A223" s="57">
        <f t="shared" ca="1" si="9"/>
        <v>0</v>
      </c>
      <c r="G223" s="57">
        <f t="shared" ca="1" si="10"/>
        <v>0</v>
      </c>
    </row>
    <row r="224" spans="1:7" x14ac:dyDescent="0.35">
      <c r="A224" s="57">
        <f t="shared" ca="1" si="9"/>
        <v>0</v>
      </c>
      <c r="G224" s="57">
        <f t="shared" ca="1" si="10"/>
        <v>0</v>
      </c>
    </row>
    <row r="225" spans="1:7" x14ac:dyDescent="0.35">
      <c r="A225" s="57">
        <f t="shared" ref="A225:A288" ca="1" si="11">OFFSET($B225,0,LangOffset,1,1)</f>
        <v>0</v>
      </c>
      <c r="G225" s="57">
        <f t="shared" ca="1" si="10"/>
        <v>0</v>
      </c>
    </row>
    <row r="226" spans="1:7" x14ac:dyDescent="0.35">
      <c r="A226" s="57">
        <f t="shared" ca="1" si="11"/>
        <v>0</v>
      </c>
      <c r="G226" s="57">
        <f t="shared" ca="1" si="10"/>
        <v>0</v>
      </c>
    </row>
    <row r="227" spans="1:7" x14ac:dyDescent="0.35">
      <c r="A227" s="57">
        <f t="shared" ca="1" si="11"/>
        <v>0</v>
      </c>
      <c r="G227" s="57">
        <f t="shared" ca="1" si="10"/>
        <v>0</v>
      </c>
    </row>
    <row r="228" spans="1:7" x14ac:dyDescent="0.35">
      <c r="A228" s="57">
        <f t="shared" ca="1" si="11"/>
        <v>0</v>
      </c>
      <c r="G228" s="57">
        <f t="shared" ca="1" si="10"/>
        <v>0</v>
      </c>
    </row>
    <row r="229" spans="1:7" x14ac:dyDescent="0.35">
      <c r="A229" s="57">
        <f t="shared" ca="1" si="11"/>
        <v>0</v>
      </c>
      <c r="G229" s="57">
        <f t="shared" ca="1" si="10"/>
        <v>0</v>
      </c>
    </row>
    <row r="230" spans="1:7" x14ac:dyDescent="0.35">
      <c r="A230" s="57">
        <f t="shared" ca="1" si="11"/>
        <v>0</v>
      </c>
      <c r="G230" s="57">
        <f t="shared" ca="1" si="10"/>
        <v>0</v>
      </c>
    </row>
    <row r="231" spans="1:7" x14ac:dyDescent="0.35">
      <c r="A231" s="57">
        <f t="shared" ca="1" si="11"/>
        <v>0</v>
      </c>
      <c r="G231" s="57">
        <f t="shared" ca="1" si="10"/>
        <v>0</v>
      </c>
    </row>
    <row r="232" spans="1:7" x14ac:dyDescent="0.35">
      <c r="A232" s="57">
        <f t="shared" ca="1" si="11"/>
        <v>0</v>
      </c>
      <c r="G232" s="57">
        <f t="shared" ca="1" si="10"/>
        <v>0</v>
      </c>
    </row>
    <row r="233" spans="1:7" x14ac:dyDescent="0.35">
      <c r="A233" s="57">
        <f t="shared" ca="1" si="11"/>
        <v>0</v>
      </c>
      <c r="G233" s="57">
        <f t="shared" ca="1" si="10"/>
        <v>0</v>
      </c>
    </row>
    <row r="234" spans="1:7" x14ac:dyDescent="0.35">
      <c r="A234" s="57">
        <f t="shared" ca="1" si="11"/>
        <v>0</v>
      </c>
      <c r="G234" s="57">
        <f t="shared" ca="1" si="10"/>
        <v>0</v>
      </c>
    </row>
    <row r="235" spans="1:7" x14ac:dyDescent="0.35">
      <c r="A235" s="57">
        <f t="shared" ca="1" si="11"/>
        <v>0</v>
      </c>
      <c r="G235" s="57">
        <f t="shared" ca="1" si="10"/>
        <v>0</v>
      </c>
    </row>
    <row r="236" spans="1:7" x14ac:dyDescent="0.35">
      <c r="A236" s="57">
        <f t="shared" ca="1" si="11"/>
        <v>0</v>
      </c>
      <c r="G236" s="57">
        <f t="shared" ca="1" si="10"/>
        <v>0</v>
      </c>
    </row>
    <row r="237" spans="1:7" x14ac:dyDescent="0.35">
      <c r="A237" s="57">
        <f t="shared" ca="1" si="11"/>
        <v>0</v>
      </c>
      <c r="G237" s="57">
        <f t="shared" ca="1" si="10"/>
        <v>0</v>
      </c>
    </row>
    <row r="238" spans="1:7" x14ac:dyDescent="0.35">
      <c r="A238" s="57">
        <f t="shared" ca="1" si="11"/>
        <v>0</v>
      </c>
      <c r="G238" s="57">
        <f t="shared" ca="1" si="10"/>
        <v>0</v>
      </c>
    </row>
    <row r="239" spans="1:7" x14ac:dyDescent="0.35">
      <c r="A239" s="57">
        <f t="shared" ca="1" si="11"/>
        <v>0</v>
      </c>
      <c r="G239" s="57">
        <f t="shared" ca="1" si="10"/>
        <v>0</v>
      </c>
    </row>
    <row r="240" spans="1:7" x14ac:dyDescent="0.35">
      <c r="A240" s="57">
        <f t="shared" ca="1" si="11"/>
        <v>0</v>
      </c>
      <c r="G240" s="57">
        <f t="shared" ca="1" si="10"/>
        <v>0</v>
      </c>
    </row>
    <row r="241" spans="1:7" x14ac:dyDescent="0.35">
      <c r="A241" s="57">
        <f t="shared" ca="1" si="11"/>
        <v>0</v>
      </c>
      <c r="G241" s="57">
        <f t="shared" ca="1" si="10"/>
        <v>0</v>
      </c>
    </row>
    <row r="242" spans="1:7" x14ac:dyDescent="0.35">
      <c r="A242" s="57">
        <f t="shared" ca="1" si="11"/>
        <v>0</v>
      </c>
      <c r="G242" s="57">
        <f t="shared" ca="1" si="10"/>
        <v>0</v>
      </c>
    </row>
    <row r="243" spans="1:7" x14ac:dyDescent="0.35">
      <c r="A243" s="57">
        <f t="shared" ca="1" si="11"/>
        <v>0</v>
      </c>
      <c r="G243" s="57">
        <f t="shared" ca="1" si="10"/>
        <v>0</v>
      </c>
    </row>
    <row r="244" spans="1:7" x14ac:dyDescent="0.35">
      <c r="A244" s="57">
        <f t="shared" ca="1" si="11"/>
        <v>0</v>
      </c>
      <c r="G244" s="57">
        <f t="shared" ca="1" si="10"/>
        <v>0</v>
      </c>
    </row>
    <row r="245" spans="1:7" x14ac:dyDescent="0.35">
      <c r="A245" s="57">
        <f t="shared" ca="1" si="11"/>
        <v>0</v>
      </c>
      <c r="G245" s="57">
        <f t="shared" ca="1" si="10"/>
        <v>0</v>
      </c>
    </row>
    <row r="246" spans="1:7" x14ac:dyDescent="0.35">
      <c r="A246" s="57">
        <f t="shared" ca="1" si="11"/>
        <v>0</v>
      </c>
      <c r="G246" s="57">
        <f t="shared" ca="1" si="10"/>
        <v>0</v>
      </c>
    </row>
    <row r="247" spans="1:7" x14ac:dyDescent="0.35">
      <c r="A247" s="57">
        <f t="shared" ca="1" si="11"/>
        <v>0</v>
      </c>
      <c r="G247" s="57">
        <f t="shared" ca="1" si="10"/>
        <v>0</v>
      </c>
    </row>
    <row r="248" spans="1:7" x14ac:dyDescent="0.35">
      <c r="A248" s="57">
        <f t="shared" ca="1" si="11"/>
        <v>0</v>
      </c>
      <c r="G248" s="57">
        <f t="shared" ca="1" si="10"/>
        <v>0</v>
      </c>
    </row>
    <row r="249" spans="1:7" x14ac:dyDescent="0.35">
      <c r="A249" s="57">
        <f t="shared" ca="1" si="11"/>
        <v>0</v>
      </c>
      <c r="G249" s="57">
        <f t="shared" ca="1" si="10"/>
        <v>0</v>
      </c>
    </row>
    <row r="250" spans="1:7" x14ac:dyDescent="0.35">
      <c r="A250" s="57">
        <f t="shared" ca="1" si="11"/>
        <v>0</v>
      </c>
      <c r="G250" s="57">
        <f t="shared" ca="1" si="10"/>
        <v>0</v>
      </c>
    </row>
    <row r="251" spans="1:7" x14ac:dyDescent="0.35">
      <c r="A251" s="57">
        <f t="shared" ca="1" si="11"/>
        <v>0</v>
      </c>
      <c r="G251" s="57">
        <f t="shared" ca="1" si="10"/>
        <v>0</v>
      </c>
    </row>
    <row r="252" spans="1:7" x14ac:dyDescent="0.35">
      <c r="A252" s="57">
        <f t="shared" ca="1" si="11"/>
        <v>0</v>
      </c>
      <c r="G252" s="57">
        <f t="shared" ca="1" si="10"/>
        <v>0</v>
      </c>
    </row>
    <row r="253" spans="1:7" x14ac:dyDescent="0.35">
      <c r="A253" s="57">
        <f t="shared" ca="1" si="11"/>
        <v>0</v>
      </c>
      <c r="G253" s="57">
        <f t="shared" ca="1" si="10"/>
        <v>0</v>
      </c>
    </row>
    <row r="254" spans="1:7" x14ac:dyDescent="0.35">
      <c r="A254" s="57">
        <f t="shared" ca="1" si="11"/>
        <v>0</v>
      </c>
      <c r="G254" s="57">
        <f t="shared" ca="1" si="10"/>
        <v>0</v>
      </c>
    </row>
    <row r="255" spans="1:7" x14ac:dyDescent="0.35">
      <c r="A255" s="57">
        <f t="shared" ca="1" si="11"/>
        <v>0</v>
      </c>
      <c r="G255" s="57">
        <f t="shared" ca="1" si="10"/>
        <v>0</v>
      </c>
    </row>
    <row r="256" spans="1:7" x14ac:dyDescent="0.35">
      <c r="A256" s="57">
        <f t="shared" ca="1" si="11"/>
        <v>0</v>
      </c>
      <c r="G256" s="57">
        <f t="shared" ca="1" si="10"/>
        <v>0</v>
      </c>
    </row>
    <row r="257" spans="1:7" x14ac:dyDescent="0.35">
      <c r="A257" s="57">
        <f t="shared" ca="1" si="11"/>
        <v>0</v>
      </c>
      <c r="G257" s="57">
        <f t="shared" ref="G257:G320" ca="1" si="12">OFFSET($H257,0,LangOffset,1,1)</f>
        <v>0</v>
      </c>
    </row>
    <row r="258" spans="1:7" x14ac:dyDescent="0.35">
      <c r="A258" s="57">
        <f t="shared" ca="1" si="11"/>
        <v>0</v>
      </c>
      <c r="G258" s="57">
        <f t="shared" ca="1" si="12"/>
        <v>0</v>
      </c>
    </row>
    <row r="259" spans="1:7" x14ac:dyDescent="0.35">
      <c r="A259" s="57">
        <f t="shared" ca="1" si="11"/>
        <v>0</v>
      </c>
      <c r="G259" s="57">
        <f t="shared" ca="1" si="12"/>
        <v>0</v>
      </c>
    </row>
    <row r="260" spans="1:7" x14ac:dyDescent="0.35">
      <c r="A260" s="57">
        <f t="shared" ca="1" si="11"/>
        <v>0</v>
      </c>
      <c r="G260" s="57">
        <f t="shared" ca="1" si="12"/>
        <v>0</v>
      </c>
    </row>
    <row r="261" spans="1:7" x14ac:dyDescent="0.35">
      <c r="A261" s="57">
        <f t="shared" ca="1" si="11"/>
        <v>0</v>
      </c>
      <c r="G261" s="57">
        <f t="shared" ca="1" si="12"/>
        <v>0</v>
      </c>
    </row>
    <row r="262" spans="1:7" x14ac:dyDescent="0.35">
      <c r="A262" s="57">
        <f t="shared" ca="1" si="11"/>
        <v>0</v>
      </c>
      <c r="G262" s="57">
        <f t="shared" ca="1" si="12"/>
        <v>0</v>
      </c>
    </row>
    <row r="263" spans="1:7" x14ac:dyDescent="0.35">
      <c r="A263" s="57">
        <f t="shared" ca="1" si="11"/>
        <v>0</v>
      </c>
      <c r="G263" s="57">
        <f t="shared" ca="1" si="12"/>
        <v>0</v>
      </c>
    </row>
    <row r="264" spans="1:7" x14ac:dyDescent="0.35">
      <c r="A264" s="57">
        <f t="shared" ca="1" si="11"/>
        <v>0</v>
      </c>
      <c r="G264" s="57">
        <f t="shared" ca="1" si="12"/>
        <v>0</v>
      </c>
    </row>
    <row r="265" spans="1:7" x14ac:dyDescent="0.35">
      <c r="A265" s="57">
        <f t="shared" ca="1" si="11"/>
        <v>0</v>
      </c>
      <c r="G265" s="57">
        <f t="shared" ca="1" si="12"/>
        <v>0</v>
      </c>
    </row>
    <row r="266" spans="1:7" x14ac:dyDescent="0.35">
      <c r="A266" s="57">
        <f t="shared" ca="1" si="11"/>
        <v>0</v>
      </c>
      <c r="G266" s="57">
        <f t="shared" ca="1" si="12"/>
        <v>0</v>
      </c>
    </row>
    <row r="267" spans="1:7" x14ac:dyDescent="0.35">
      <c r="A267" s="57">
        <f t="shared" ca="1" si="11"/>
        <v>0</v>
      </c>
      <c r="G267" s="57">
        <f t="shared" ca="1" si="12"/>
        <v>0</v>
      </c>
    </row>
    <row r="268" spans="1:7" x14ac:dyDescent="0.35">
      <c r="A268" s="57">
        <f t="shared" ca="1" si="11"/>
        <v>0</v>
      </c>
      <c r="G268" s="57">
        <f t="shared" ca="1" si="12"/>
        <v>0</v>
      </c>
    </row>
    <row r="269" spans="1:7" x14ac:dyDescent="0.35">
      <c r="A269" s="57">
        <f t="shared" ca="1" si="11"/>
        <v>0</v>
      </c>
      <c r="G269" s="57">
        <f t="shared" ca="1" si="12"/>
        <v>0</v>
      </c>
    </row>
    <row r="270" spans="1:7" x14ac:dyDescent="0.35">
      <c r="A270" s="57">
        <f t="shared" ca="1" si="11"/>
        <v>0</v>
      </c>
      <c r="G270" s="57">
        <f t="shared" ca="1" si="12"/>
        <v>0</v>
      </c>
    </row>
    <row r="271" spans="1:7" x14ac:dyDescent="0.35">
      <c r="A271" s="57">
        <f t="shared" ca="1" si="11"/>
        <v>0</v>
      </c>
      <c r="G271" s="57">
        <f t="shared" ca="1" si="12"/>
        <v>0</v>
      </c>
    </row>
    <row r="272" spans="1:7" x14ac:dyDescent="0.35">
      <c r="A272" s="57">
        <f t="shared" ca="1" si="11"/>
        <v>0</v>
      </c>
      <c r="G272" s="57">
        <f t="shared" ca="1" si="12"/>
        <v>0</v>
      </c>
    </row>
    <row r="273" spans="1:7" x14ac:dyDescent="0.35">
      <c r="A273" s="57">
        <f t="shared" ca="1" si="11"/>
        <v>0</v>
      </c>
      <c r="G273" s="57">
        <f t="shared" ca="1" si="12"/>
        <v>0</v>
      </c>
    </row>
    <row r="274" spans="1:7" x14ac:dyDescent="0.35">
      <c r="A274" s="57">
        <f t="shared" ca="1" si="11"/>
        <v>0</v>
      </c>
      <c r="G274" s="57">
        <f t="shared" ca="1" si="12"/>
        <v>0</v>
      </c>
    </row>
    <row r="275" spans="1:7" x14ac:dyDescent="0.35">
      <c r="A275" s="57">
        <f t="shared" ca="1" si="11"/>
        <v>0</v>
      </c>
      <c r="G275" s="57">
        <f t="shared" ca="1" si="12"/>
        <v>0</v>
      </c>
    </row>
    <row r="276" spans="1:7" x14ac:dyDescent="0.35">
      <c r="A276" s="57">
        <f t="shared" ca="1" si="11"/>
        <v>0</v>
      </c>
      <c r="G276" s="57">
        <f t="shared" ca="1" si="12"/>
        <v>0</v>
      </c>
    </row>
    <row r="277" spans="1:7" x14ac:dyDescent="0.35">
      <c r="A277" s="57">
        <f t="shared" ca="1" si="11"/>
        <v>0</v>
      </c>
      <c r="G277" s="57">
        <f t="shared" ca="1" si="12"/>
        <v>0</v>
      </c>
    </row>
    <row r="278" spans="1:7" x14ac:dyDescent="0.35">
      <c r="A278" s="57">
        <f t="shared" ca="1" si="11"/>
        <v>0</v>
      </c>
      <c r="G278" s="57">
        <f t="shared" ca="1" si="12"/>
        <v>0</v>
      </c>
    </row>
    <row r="279" spans="1:7" x14ac:dyDescent="0.35">
      <c r="A279" s="57">
        <f t="shared" ca="1" si="11"/>
        <v>0</v>
      </c>
      <c r="G279" s="57">
        <f t="shared" ca="1" si="12"/>
        <v>0</v>
      </c>
    </row>
    <row r="280" spans="1:7" x14ac:dyDescent="0.35">
      <c r="A280" s="57">
        <f t="shared" ca="1" si="11"/>
        <v>0</v>
      </c>
      <c r="G280" s="57">
        <f t="shared" ca="1" si="12"/>
        <v>0</v>
      </c>
    </row>
    <row r="281" spans="1:7" x14ac:dyDescent="0.35">
      <c r="A281" s="57">
        <f t="shared" ca="1" si="11"/>
        <v>0</v>
      </c>
      <c r="G281" s="57">
        <f t="shared" ca="1" si="12"/>
        <v>0</v>
      </c>
    </row>
    <row r="282" spans="1:7" x14ac:dyDescent="0.35">
      <c r="A282" s="57">
        <f t="shared" ca="1" si="11"/>
        <v>0</v>
      </c>
      <c r="G282" s="57">
        <f t="shared" ca="1" si="12"/>
        <v>0</v>
      </c>
    </row>
    <row r="283" spans="1:7" x14ac:dyDescent="0.35">
      <c r="A283" s="57">
        <f t="shared" ca="1" si="11"/>
        <v>0</v>
      </c>
      <c r="G283" s="57">
        <f t="shared" ca="1" si="12"/>
        <v>0</v>
      </c>
    </row>
    <row r="284" spans="1:7" x14ac:dyDescent="0.35">
      <c r="A284" s="57">
        <f t="shared" ca="1" si="11"/>
        <v>0</v>
      </c>
      <c r="G284" s="57">
        <f t="shared" ca="1" si="12"/>
        <v>0</v>
      </c>
    </row>
    <row r="285" spans="1:7" x14ac:dyDescent="0.35">
      <c r="A285" s="57">
        <f t="shared" ca="1" si="11"/>
        <v>0</v>
      </c>
      <c r="G285" s="57">
        <f t="shared" ca="1" si="12"/>
        <v>0</v>
      </c>
    </row>
    <row r="286" spans="1:7" x14ac:dyDescent="0.35">
      <c r="A286" s="57">
        <f t="shared" ca="1" si="11"/>
        <v>0</v>
      </c>
      <c r="G286" s="57">
        <f t="shared" ca="1" si="12"/>
        <v>0</v>
      </c>
    </row>
    <row r="287" spans="1:7" x14ac:dyDescent="0.35">
      <c r="A287" s="57">
        <f t="shared" ca="1" si="11"/>
        <v>0</v>
      </c>
      <c r="G287" s="57">
        <f t="shared" ca="1" si="12"/>
        <v>0</v>
      </c>
    </row>
    <row r="288" spans="1:7" x14ac:dyDescent="0.35">
      <c r="A288" s="57">
        <f t="shared" ca="1" si="11"/>
        <v>0</v>
      </c>
      <c r="G288" s="57">
        <f t="shared" ca="1" si="12"/>
        <v>0</v>
      </c>
    </row>
    <row r="289" spans="1:7" x14ac:dyDescent="0.35">
      <c r="A289" s="57">
        <f t="shared" ref="A289:A352" ca="1" si="13">OFFSET($B289,0,LangOffset,1,1)</f>
        <v>0</v>
      </c>
      <c r="G289" s="57">
        <f t="shared" ca="1" si="12"/>
        <v>0</v>
      </c>
    </row>
    <row r="290" spans="1:7" x14ac:dyDescent="0.35">
      <c r="A290" s="57">
        <f t="shared" ca="1" si="13"/>
        <v>0</v>
      </c>
      <c r="G290" s="57">
        <f t="shared" ca="1" si="12"/>
        <v>0</v>
      </c>
    </row>
    <row r="291" spans="1:7" x14ac:dyDescent="0.35">
      <c r="A291" s="57">
        <f t="shared" ca="1" si="13"/>
        <v>0</v>
      </c>
      <c r="G291" s="57">
        <f t="shared" ca="1" si="12"/>
        <v>0</v>
      </c>
    </row>
    <row r="292" spans="1:7" x14ac:dyDescent="0.35">
      <c r="A292" s="57">
        <f t="shared" ca="1" si="13"/>
        <v>0</v>
      </c>
      <c r="G292" s="57">
        <f t="shared" ca="1" si="12"/>
        <v>0</v>
      </c>
    </row>
    <row r="293" spans="1:7" x14ac:dyDescent="0.35">
      <c r="A293" s="57">
        <f t="shared" ca="1" si="13"/>
        <v>0</v>
      </c>
      <c r="G293" s="57">
        <f t="shared" ca="1" si="12"/>
        <v>0</v>
      </c>
    </row>
    <row r="294" spans="1:7" x14ac:dyDescent="0.35">
      <c r="A294" s="57">
        <f t="shared" ca="1" si="13"/>
        <v>0</v>
      </c>
      <c r="G294" s="57">
        <f t="shared" ca="1" si="12"/>
        <v>0</v>
      </c>
    </row>
    <row r="295" spans="1:7" x14ac:dyDescent="0.35">
      <c r="A295" s="57">
        <f t="shared" ca="1" si="13"/>
        <v>0</v>
      </c>
      <c r="G295" s="57">
        <f t="shared" ca="1" si="12"/>
        <v>0</v>
      </c>
    </row>
    <row r="296" spans="1:7" x14ac:dyDescent="0.35">
      <c r="A296" s="57">
        <f t="shared" ca="1" si="13"/>
        <v>0</v>
      </c>
      <c r="G296" s="57">
        <f t="shared" ca="1" si="12"/>
        <v>0</v>
      </c>
    </row>
    <row r="297" spans="1:7" x14ac:dyDescent="0.35">
      <c r="A297" s="57">
        <f t="shared" ca="1" si="13"/>
        <v>0</v>
      </c>
      <c r="G297" s="57">
        <f t="shared" ca="1" si="12"/>
        <v>0</v>
      </c>
    </row>
    <row r="298" spans="1:7" x14ac:dyDescent="0.35">
      <c r="A298" s="57">
        <f t="shared" ca="1" si="13"/>
        <v>0</v>
      </c>
      <c r="G298" s="57">
        <f t="shared" ca="1" si="12"/>
        <v>0</v>
      </c>
    </row>
    <row r="299" spans="1:7" x14ac:dyDescent="0.35">
      <c r="A299" s="57">
        <f t="shared" ca="1" si="13"/>
        <v>0</v>
      </c>
      <c r="G299" s="57">
        <f t="shared" ca="1" si="12"/>
        <v>0</v>
      </c>
    </row>
    <row r="300" spans="1:7" x14ac:dyDescent="0.35">
      <c r="A300" s="57">
        <f t="shared" ca="1" si="13"/>
        <v>0</v>
      </c>
      <c r="G300" s="57">
        <f t="shared" ca="1" si="12"/>
        <v>0</v>
      </c>
    </row>
    <row r="301" spans="1:7" x14ac:dyDescent="0.35">
      <c r="A301" s="57">
        <f t="shared" ca="1" si="13"/>
        <v>0</v>
      </c>
      <c r="G301" s="57">
        <f t="shared" ca="1" si="12"/>
        <v>0</v>
      </c>
    </row>
    <row r="302" spans="1:7" x14ac:dyDescent="0.35">
      <c r="A302" s="57">
        <f t="shared" ca="1" si="13"/>
        <v>0</v>
      </c>
      <c r="G302" s="57">
        <f t="shared" ca="1" si="12"/>
        <v>0</v>
      </c>
    </row>
    <row r="303" spans="1:7" x14ac:dyDescent="0.35">
      <c r="A303" s="57">
        <f t="shared" ca="1" si="13"/>
        <v>0</v>
      </c>
      <c r="G303" s="57">
        <f t="shared" ca="1" si="12"/>
        <v>0</v>
      </c>
    </row>
    <row r="304" spans="1:7" x14ac:dyDescent="0.35">
      <c r="A304" s="57">
        <f t="shared" ca="1" si="13"/>
        <v>0</v>
      </c>
      <c r="G304" s="57">
        <f t="shared" ca="1" si="12"/>
        <v>0</v>
      </c>
    </row>
    <row r="305" spans="1:7" x14ac:dyDescent="0.35">
      <c r="A305" s="57">
        <f t="shared" ca="1" si="13"/>
        <v>0</v>
      </c>
      <c r="G305" s="57">
        <f t="shared" ca="1" si="12"/>
        <v>0</v>
      </c>
    </row>
    <row r="306" spans="1:7" x14ac:dyDescent="0.35">
      <c r="A306" s="57">
        <f t="shared" ca="1" si="13"/>
        <v>0</v>
      </c>
      <c r="G306" s="57">
        <f t="shared" ca="1" si="12"/>
        <v>0</v>
      </c>
    </row>
    <row r="307" spans="1:7" x14ac:dyDescent="0.35">
      <c r="A307" s="57">
        <f t="shared" ca="1" si="13"/>
        <v>0</v>
      </c>
      <c r="G307" s="57">
        <f t="shared" ca="1" si="12"/>
        <v>0</v>
      </c>
    </row>
    <row r="308" spans="1:7" x14ac:dyDescent="0.35">
      <c r="A308" s="57">
        <f t="shared" ca="1" si="13"/>
        <v>0</v>
      </c>
      <c r="G308" s="57">
        <f t="shared" ca="1" si="12"/>
        <v>0</v>
      </c>
    </row>
    <row r="309" spans="1:7" x14ac:dyDescent="0.35">
      <c r="A309" s="57">
        <f t="shared" ca="1" si="13"/>
        <v>0</v>
      </c>
      <c r="G309" s="57">
        <f t="shared" ca="1" si="12"/>
        <v>0</v>
      </c>
    </row>
    <row r="310" spans="1:7" x14ac:dyDescent="0.35">
      <c r="A310" s="57">
        <f t="shared" ca="1" si="13"/>
        <v>0</v>
      </c>
      <c r="G310" s="57">
        <f t="shared" ca="1" si="12"/>
        <v>0</v>
      </c>
    </row>
    <row r="311" spans="1:7" x14ac:dyDescent="0.35">
      <c r="A311" s="57">
        <f t="shared" ca="1" si="13"/>
        <v>0</v>
      </c>
      <c r="G311" s="57">
        <f t="shared" ca="1" si="12"/>
        <v>0</v>
      </c>
    </row>
    <row r="312" spans="1:7" x14ac:dyDescent="0.35">
      <c r="A312" s="57">
        <f t="shared" ca="1" si="13"/>
        <v>0</v>
      </c>
      <c r="G312" s="57">
        <f t="shared" ca="1" si="12"/>
        <v>0</v>
      </c>
    </row>
    <row r="313" spans="1:7" x14ac:dyDescent="0.35">
      <c r="A313" s="57">
        <f t="shared" ca="1" si="13"/>
        <v>0</v>
      </c>
      <c r="G313" s="57">
        <f t="shared" ca="1" si="12"/>
        <v>0</v>
      </c>
    </row>
    <row r="314" spans="1:7" x14ac:dyDescent="0.35">
      <c r="A314" s="57">
        <f t="shared" ca="1" si="13"/>
        <v>0</v>
      </c>
      <c r="G314" s="57">
        <f t="shared" ca="1" si="12"/>
        <v>0</v>
      </c>
    </row>
    <row r="315" spans="1:7" x14ac:dyDescent="0.35">
      <c r="A315" s="57">
        <f t="shared" ca="1" si="13"/>
        <v>0</v>
      </c>
      <c r="G315" s="57">
        <f t="shared" ca="1" si="12"/>
        <v>0</v>
      </c>
    </row>
    <row r="316" spans="1:7" x14ac:dyDescent="0.35">
      <c r="A316" s="57">
        <f t="shared" ca="1" si="13"/>
        <v>0</v>
      </c>
      <c r="G316" s="57">
        <f t="shared" ca="1" si="12"/>
        <v>0</v>
      </c>
    </row>
    <row r="317" spans="1:7" x14ac:dyDescent="0.35">
      <c r="A317" s="57">
        <f t="shared" ca="1" si="13"/>
        <v>0</v>
      </c>
      <c r="G317" s="57">
        <f t="shared" ca="1" si="12"/>
        <v>0</v>
      </c>
    </row>
    <row r="318" spans="1:7" x14ac:dyDescent="0.35">
      <c r="A318" s="57">
        <f t="shared" ca="1" si="13"/>
        <v>0</v>
      </c>
      <c r="G318" s="57">
        <f t="shared" ca="1" si="12"/>
        <v>0</v>
      </c>
    </row>
    <row r="319" spans="1:7" x14ac:dyDescent="0.35">
      <c r="A319" s="57">
        <f t="shared" ca="1" si="13"/>
        <v>0</v>
      </c>
      <c r="G319" s="57">
        <f t="shared" ca="1" si="12"/>
        <v>0</v>
      </c>
    </row>
    <row r="320" spans="1:7" x14ac:dyDescent="0.35">
      <c r="A320" s="57">
        <f t="shared" ca="1" si="13"/>
        <v>0</v>
      </c>
      <c r="G320" s="57">
        <f t="shared" ca="1" si="12"/>
        <v>0</v>
      </c>
    </row>
    <row r="321" spans="1:7" x14ac:dyDescent="0.35">
      <c r="A321" s="57">
        <f t="shared" ca="1" si="13"/>
        <v>0</v>
      </c>
      <c r="G321" s="57">
        <f t="shared" ref="G321:G384" ca="1" si="14">OFFSET($H321,0,LangOffset,1,1)</f>
        <v>0</v>
      </c>
    </row>
    <row r="322" spans="1:7" x14ac:dyDescent="0.35">
      <c r="A322" s="57">
        <f t="shared" ca="1" si="13"/>
        <v>0</v>
      </c>
      <c r="G322" s="57">
        <f t="shared" ca="1" si="14"/>
        <v>0</v>
      </c>
    </row>
    <row r="323" spans="1:7" x14ac:dyDescent="0.35">
      <c r="A323" s="57">
        <f t="shared" ca="1" si="13"/>
        <v>0</v>
      </c>
      <c r="G323" s="57">
        <f t="shared" ca="1" si="14"/>
        <v>0</v>
      </c>
    </row>
    <row r="324" spans="1:7" x14ac:dyDescent="0.35">
      <c r="A324" s="57">
        <f t="shared" ca="1" si="13"/>
        <v>0</v>
      </c>
      <c r="G324" s="57">
        <f t="shared" ca="1" si="14"/>
        <v>0</v>
      </c>
    </row>
    <row r="325" spans="1:7" x14ac:dyDescent="0.35">
      <c r="A325" s="57">
        <f t="shared" ca="1" si="13"/>
        <v>0</v>
      </c>
      <c r="G325" s="57">
        <f t="shared" ca="1" si="14"/>
        <v>0</v>
      </c>
    </row>
    <row r="326" spans="1:7" x14ac:dyDescent="0.35">
      <c r="A326" s="57">
        <f t="shared" ca="1" si="13"/>
        <v>0</v>
      </c>
      <c r="G326" s="57">
        <f t="shared" ca="1" si="14"/>
        <v>0</v>
      </c>
    </row>
    <row r="327" spans="1:7" x14ac:dyDescent="0.35">
      <c r="A327" s="57">
        <f t="shared" ca="1" si="13"/>
        <v>0</v>
      </c>
      <c r="G327" s="57">
        <f t="shared" ca="1" si="14"/>
        <v>0</v>
      </c>
    </row>
    <row r="328" spans="1:7" x14ac:dyDescent="0.35">
      <c r="A328" s="57">
        <f t="shared" ca="1" si="13"/>
        <v>0</v>
      </c>
      <c r="G328" s="57">
        <f t="shared" ca="1" si="14"/>
        <v>0</v>
      </c>
    </row>
    <row r="329" spans="1:7" x14ac:dyDescent="0.35">
      <c r="A329" s="57">
        <f t="shared" ca="1" si="13"/>
        <v>0</v>
      </c>
      <c r="G329" s="57">
        <f t="shared" ca="1" si="14"/>
        <v>0</v>
      </c>
    </row>
    <row r="330" spans="1:7" x14ac:dyDescent="0.35">
      <c r="A330" s="57">
        <f t="shared" ca="1" si="13"/>
        <v>0</v>
      </c>
      <c r="G330" s="57">
        <f t="shared" ca="1" si="14"/>
        <v>0</v>
      </c>
    </row>
    <row r="331" spans="1:7" x14ac:dyDescent="0.35">
      <c r="A331" s="57">
        <f t="shared" ca="1" si="13"/>
        <v>0</v>
      </c>
      <c r="G331" s="57">
        <f t="shared" ca="1" si="14"/>
        <v>0</v>
      </c>
    </row>
    <row r="332" spans="1:7" x14ac:dyDescent="0.35">
      <c r="A332" s="57">
        <f t="shared" ca="1" si="13"/>
        <v>0</v>
      </c>
      <c r="G332" s="57">
        <f t="shared" ca="1" si="14"/>
        <v>0</v>
      </c>
    </row>
    <row r="333" spans="1:7" x14ac:dyDescent="0.35">
      <c r="A333" s="57">
        <f t="shared" ca="1" si="13"/>
        <v>0</v>
      </c>
      <c r="G333" s="57">
        <f t="shared" ca="1" si="14"/>
        <v>0</v>
      </c>
    </row>
    <row r="334" spans="1:7" x14ac:dyDescent="0.35">
      <c r="A334" s="57">
        <f t="shared" ca="1" si="13"/>
        <v>0</v>
      </c>
      <c r="G334" s="57">
        <f t="shared" ca="1" si="14"/>
        <v>0</v>
      </c>
    </row>
    <row r="335" spans="1:7" x14ac:dyDescent="0.35">
      <c r="A335" s="57">
        <f t="shared" ca="1" si="13"/>
        <v>0</v>
      </c>
      <c r="G335" s="57">
        <f t="shared" ca="1" si="14"/>
        <v>0</v>
      </c>
    </row>
    <row r="336" spans="1:7" x14ac:dyDescent="0.35">
      <c r="A336" s="57">
        <f t="shared" ca="1" si="13"/>
        <v>0</v>
      </c>
      <c r="G336" s="57">
        <f t="shared" ca="1" si="14"/>
        <v>0</v>
      </c>
    </row>
    <row r="337" spans="1:7" x14ac:dyDescent="0.35">
      <c r="A337" s="57">
        <f t="shared" ca="1" si="13"/>
        <v>0</v>
      </c>
      <c r="G337" s="57">
        <f t="shared" ca="1" si="14"/>
        <v>0</v>
      </c>
    </row>
    <row r="338" spans="1:7" x14ac:dyDescent="0.35">
      <c r="A338" s="57">
        <f t="shared" ca="1" si="13"/>
        <v>0</v>
      </c>
      <c r="G338" s="57">
        <f t="shared" ca="1" si="14"/>
        <v>0</v>
      </c>
    </row>
    <row r="339" spans="1:7" x14ac:dyDescent="0.35">
      <c r="A339" s="57">
        <f t="shared" ca="1" si="13"/>
        <v>0</v>
      </c>
      <c r="G339" s="57">
        <f t="shared" ca="1" si="14"/>
        <v>0</v>
      </c>
    </row>
    <row r="340" spans="1:7" x14ac:dyDescent="0.35">
      <c r="A340" s="57">
        <f t="shared" ca="1" si="13"/>
        <v>0</v>
      </c>
      <c r="G340" s="57">
        <f t="shared" ca="1" si="14"/>
        <v>0</v>
      </c>
    </row>
    <row r="341" spans="1:7" x14ac:dyDescent="0.35">
      <c r="A341" s="57">
        <f t="shared" ca="1" si="13"/>
        <v>0</v>
      </c>
      <c r="G341" s="57">
        <f t="shared" ca="1" si="14"/>
        <v>0</v>
      </c>
    </row>
    <row r="342" spans="1:7" x14ac:dyDescent="0.35">
      <c r="A342" s="57">
        <f t="shared" ca="1" si="13"/>
        <v>0</v>
      </c>
      <c r="G342" s="57">
        <f t="shared" ca="1" si="14"/>
        <v>0</v>
      </c>
    </row>
    <row r="343" spans="1:7" x14ac:dyDescent="0.35">
      <c r="A343" s="57">
        <f t="shared" ca="1" si="13"/>
        <v>0</v>
      </c>
      <c r="G343" s="57">
        <f t="shared" ca="1" si="14"/>
        <v>0</v>
      </c>
    </row>
    <row r="344" spans="1:7" x14ac:dyDescent="0.35">
      <c r="A344" s="57">
        <f t="shared" ca="1" si="13"/>
        <v>0</v>
      </c>
      <c r="G344" s="57">
        <f t="shared" ca="1" si="14"/>
        <v>0</v>
      </c>
    </row>
    <row r="345" spans="1:7" x14ac:dyDescent="0.35">
      <c r="A345" s="57">
        <f t="shared" ca="1" si="13"/>
        <v>0</v>
      </c>
      <c r="G345" s="57">
        <f t="shared" ca="1" si="14"/>
        <v>0</v>
      </c>
    </row>
    <row r="346" spans="1:7" x14ac:dyDescent="0.35">
      <c r="A346" s="57">
        <f t="shared" ca="1" si="13"/>
        <v>0</v>
      </c>
      <c r="G346" s="57">
        <f t="shared" ca="1" si="14"/>
        <v>0</v>
      </c>
    </row>
    <row r="347" spans="1:7" x14ac:dyDescent="0.35">
      <c r="A347" s="57">
        <f t="shared" ca="1" si="13"/>
        <v>0</v>
      </c>
      <c r="G347" s="57">
        <f t="shared" ca="1" si="14"/>
        <v>0</v>
      </c>
    </row>
    <row r="348" spans="1:7" x14ac:dyDescent="0.35">
      <c r="A348" s="57">
        <f t="shared" ca="1" si="13"/>
        <v>0</v>
      </c>
      <c r="G348" s="57">
        <f t="shared" ca="1" si="14"/>
        <v>0</v>
      </c>
    </row>
    <row r="349" spans="1:7" x14ac:dyDescent="0.35">
      <c r="A349" s="57">
        <f t="shared" ca="1" si="13"/>
        <v>0</v>
      </c>
      <c r="G349" s="57">
        <f t="shared" ca="1" si="14"/>
        <v>0</v>
      </c>
    </row>
    <row r="350" spans="1:7" x14ac:dyDescent="0.35">
      <c r="A350" s="57">
        <f t="shared" ca="1" si="13"/>
        <v>0</v>
      </c>
      <c r="G350" s="57">
        <f t="shared" ca="1" si="14"/>
        <v>0</v>
      </c>
    </row>
    <row r="351" spans="1:7" x14ac:dyDescent="0.35">
      <c r="A351" s="57">
        <f t="shared" ca="1" si="13"/>
        <v>0</v>
      </c>
      <c r="G351" s="57">
        <f t="shared" ca="1" si="14"/>
        <v>0</v>
      </c>
    </row>
    <row r="352" spans="1:7" x14ac:dyDescent="0.35">
      <c r="A352" s="57">
        <f t="shared" ca="1" si="13"/>
        <v>0</v>
      </c>
      <c r="G352" s="57">
        <f t="shared" ca="1" si="14"/>
        <v>0</v>
      </c>
    </row>
    <row r="353" spans="1:7" x14ac:dyDescent="0.35">
      <c r="A353" s="57">
        <f t="shared" ref="A353:A416" ca="1" si="15">OFFSET($B353,0,LangOffset,1,1)</f>
        <v>0</v>
      </c>
      <c r="G353" s="57">
        <f t="shared" ca="1" si="14"/>
        <v>0</v>
      </c>
    </row>
    <row r="354" spans="1:7" x14ac:dyDescent="0.35">
      <c r="A354" s="57">
        <f t="shared" ca="1" si="15"/>
        <v>0</v>
      </c>
      <c r="G354" s="57">
        <f t="shared" ca="1" si="14"/>
        <v>0</v>
      </c>
    </row>
    <row r="355" spans="1:7" x14ac:dyDescent="0.35">
      <c r="A355" s="57">
        <f t="shared" ca="1" si="15"/>
        <v>0</v>
      </c>
      <c r="G355" s="57">
        <f t="shared" ca="1" si="14"/>
        <v>0</v>
      </c>
    </row>
    <row r="356" spans="1:7" x14ac:dyDescent="0.35">
      <c r="A356" s="57">
        <f t="shared" ca="1" si="15"/>
        <v>0</v>
      </c>
      <c r="G356" s="57">
        <f t="shared" ca="1" si="14"/>
        <v>0</v>
      </c>
    </row>
    <row r="357" spans="1:7" x14ac:dyDescent="0.35">
      <c r="A357" s="57">
        <f t="shared" ca="1" si="15"/>
        <v>0</v>
      </c>
      <c r="G357" s="57">
        <f t="shared" ca="1" si="14"/>
        <v>0</v>
      </c>
    </row>
    <row r="358" spans="1:7" x14ac:dyDescent="0.35">
      <c r="A358" s="57">
        <f t="shared" ca="1" si="15"/>
        <v>0</v>
      </c>
      <c r="G358" s="57">
        <f t="shared" ca="1" si="14"/>
        <v>0</v>
      </c>
    </row>
    <row r="359" spans="1:7" x14ac:dyDescent="0.35">
      <c r="A359" s="57">
        <f t="shared" ca="1" si="15"/>
        <v>0</v>
      </c>
      <c r="G359" s="57">
        <f t="shared" ca="1" si="14"/>
        <v>0</v>
      </c>
    </row>
    <row r="360" spans="1:7" x14ac:dyDescent="0.35">
      <c r="A360" s="57">
        <f t="shared" ca="1" si="15"/>
        <v>0</v>
      </c>
      <c r="G360" s="57">
        <f t="shared" ca="1" si="14"/>
        <v>0</v>
      </c>
    </row>
    <row r="361" spans="1:7" x14ac:dyDescent="0.35">
      <c r="A361" s="57">
        <f t="shared" ca="1" si="15"/>
        <v>0</v>
      </c>
      <c r="G361" s="57">
        <f t="shared" ca="1" si="14"/>
        <v>0</v>
      </c>
    </row>
    <row r="362" spans="1:7" x14ac:dyDescent="0.35">
      <c r="A362" s="57">
        <f t="shared" ca="1" si="15"/>
        <v>0</v>
      </c>
      <c r="G362" s="57">
        <f t="shared" ca="1" si="14"/>
        <v>0</v>
      </c>
    </row>
    <row r="363" spans="1:7" x14ac:dyDescent="0.35">
      <c r="A363" s="57">
        <f t="shared" ca="1" si="15"/>
        <v>0</v>
      </c>
      <c r="G363" s="57">
        <f t="shared" ca="1" si="14"/>
        <v>0</v>
      </c>
    </row>
    <row r="364" spans="1:7" x14ac:dyDescent="0.35">
      <c r="A364" s="57">
        <f t="shared" ca="1" si="15"/>
        <v>0</v>
      </c>
      <c r="G364" s="57">
        <f t="shared" ca="1" si="14"/>
        <v>0</v>
      </c>
    </row>
    <row r="365" spans="1:7" x14ac:dyDescent="0.35">
      <c r="A365" s="57">
        <f t="shared" ca="1" si="15"/>
        <v>0</v>
      </c>
      <c r="G365" s="57">
        <f t="shared" ca="1" si="14"/>
        <v>0</v>
      </c>
    </row>
    <row r="366" spans="1:7" x14ac:dyDescent="0.35">
      <c r="A366" s="57">
        <f t="shared" ca="1" si="15"/>
        <v>0</v>
      </c>
      <c r="G366" s="57">
        <f t="shared" ca="1" si="14"/>
        <v>0</v>
      </c>
    </row>
    <row r="367" spans="1:7" x14ac:dyDescent="0.35">
      <c r="A367" s="57">
        <f t="shared" ca="1" si="15"/>
        <v>0</v>
      </c>
      <c r="G367" s="57">
        <f t="shared" ca="1" si="14"/>
        <v>0</v>
      </c>
    </row>
    <row r="368" spans="1:7" x14ac:dyDescent="0.35">
      <c r="A368" s="57">
        <f t="shared" ca="1" si="15"/>
        <v>0</v>
      </c>
      <c r="G368" s="57">
        <f t="shared" ca="1" si="14"/>
        <v>0</v>
      </c>
    </row>
    <row r="369" spans="1:7" x14ac:dyDescent="0.35">
      <c r="A369" s="57">
        <f t="shared" ca="1" si="15"/>
        <v>0</v>
      </c>
      <c r="G369" s="57">
        <f t="shared" ca="1" si="14"/>
        <v>0</v>
      </c>
    </row>
    <row r="370" spans="1:7" x14ac:dyDescent="0.35">
      <c r="A370" s="57">
        <f t="shared" ca="1" si="15"/>
        <v>0</v>
      </c>
      <c r="G370" s="57">
        <f t="shared" ca="1" si="14"/>
        <v>0</v>
      </c>
    </row>
    <row r="371" spans="1:7" x14ac:dyDescent="0.35">
      <c r="A371" s="57">
        <f t="shared" ca="1" si="15"/>
        <v>0</v>
      </c>
      <c r="G371" s="57">
        <f t="shared" ca="1" si="14"/>
        <v>0</v>
      </c>
    </row>
    <row r="372" spans="1:7" x14ac:dyDescent="0.35">
      <c r="A372" s="57">
        <f t="shared" ca="1" si="15"/>
        <v>0</v>
      </c>
      <c r="G372" s="57">
        <f t="shared" ca="1" si="14"/>
        <v>0</v>
      </c>
    </row>
    <row r="373" spans="1:7" x14ac:dyDescent="0.35">
      <c r="A373" s="57">
        <f t="shared" ca="1" si="15"/>
        <v>0</v>
      </c>
      <c r="G373" s="57">
        <f t="shared" ca="1" si="14"/>
        <v>0</v>
      </c>
    </row>
    <row r="374" spans="1:7" x14ac:dyDescent="0.35">
      <c r="A374" s="57">
        <f t="shared" ca="1" si="15"/>
        <v>0</v>
      </c>
      <c r="G374" s="57">
        <f t="shared" ca="1" si="14"/>
        <v>0</v>
      </c>
    </row>
    <row r="375" spans="1:7" x14ac:dyDescent="0.35">
      <c r="A375" s="57">
        <f t="shared" ca="1" si="15"/>
        <v>0</v>
      </c>
      <c r="G375" s="57">
        <f t="shared" ca="1" si="14"/>
        <v>0</v>
      </c>
    </row>
    <row r="376" spans="1:7" x14ac:dyDescent="0.35">
      <c r="A376" s="57">
        <f t="shared" ca="1" si="15"/>
        <v>0</v>
      </c>
      <c r="G376" s="57">
        <f t="shared" ca="1" si="14"/>
        <v>0</v>
      </c>
    </row>
    <row r="377" spans="1:7" x14ac:dyDescent="0.35">
      <c r="A377" s="57">
        <f t="shared" ca="1" si="15"/>
        <v>0</v>
      </c>
      <c r="G377" s="57">
        <f t="shared" ca="1" si="14"/>
        <v>0</v>
      </c>
    </row>
    <row r="378" spans="1:7" x14ac:dyDescent="0.35">
      <c r="A378" s="57">
        <f t="shared" ca="1" si="15"/>
        <v>0</v>
      </c>
      <c r="G378" s="57">
        <f t="shared" ca="1" si="14"/>
        <v>0</v>
      </c>
    </row>
    <row r="379" spans="1:7" x14ac:dyDescent="0.35">
      <c r="A379" s="57">
        <f t="shared" ca="1" si="15"/>
        <v>0</v>
      </c>
      <c r="G379" s="57">
        <f t="shared" ca="1" si="14"/>
        <v>0</v>
      </c>
    </row>
    <row r="380" spans="1:7" x14ac:dyDescent="0.35">
      <c r="A380" s="57">
        <f t="shared" ca="1" si="15"/>
        <v>0</v>
      </c>
      <c r="G380" s="57">
        <f t="shared" ca="1" si="14"/>
        <v>0</v>
      </c>
    </row>
    <row r="381" spans="1:7" x14ac:dyDescent="0.35">
      <c r="A381" s="57">
        <f t="shared" ca="1" si="15"/>
        <v>0</v>
      </c>
      <c r="G381" s="57">
        <f t="shared" ca="1" si="14"/>
        <v>0</v>
      </c>
    </row>
    <row r="382" spans="1:7" x14ac:dyDescent="0.35">
      <c r="A382" s="57">
        <f t="shared" ca="1" si="15"/>
        <v>0</v>
      </c>
      <c r="G382" s="57">
        <f t="shared" ca="1" si="14"/>
        <v>0</v>
      </c>
    </row>
    <row r="383" spans="1:7" x14ac:dyDescent="0.35">
      <c r="A383" s="57">
        <f t="shared" ca="1" si="15"/>
        <v>0</v>
      </c>
      <c r="G383" s="57">
        <f t="shared" ca="1" si="14"/>
        <v>0</v>
      </c>
    </row>
    <row r="384" spans="1:7" x14ac:dyDescent="0.35">
      <c r="A384" s="57">
        <f t="shared" ca="1" si="15"/>
        <v>0</v>
      </c>
      <c r="G384" s="57">
        <f t="shared" ca="1" si="14"/>
        <v>0</v>
      </c>
    </row>
    <row r="385" spans="1:7" x14ac:dyDescent="0.35">
      <c r="A385" s="57">
        <f t="shared" ca="1" si="15"/>
        <v>0</v>
      </c>
      <c r="G385" s="57">
        <f t="shared" ref="G385:G448" ca="1" si="16">OFFSET($H385,0,LangOffset,1,1)</f>
        <v>0</v>
      </c>
    </row>
    <row r="386" spans="1:7" x14ac:dyDescent="0.35">
      <c r="A386" s="57">
        <f t="shared" ca="1" si="15"/>
        <v>0</v>
      </c>
      <c r="G386" s="57">
        <f t="shared" ca="1" si="16"/>
        <v>0</v>
      </c>
    </row>
    <row r="387" spans="1:7" x14ac:dyDescent="0.35">
      <c r="A387" s="57">
        <f t="shared" ca="1" si="15"/>
        <v>0</v>
      </c>
      <c r="G387" s="57">
        <f t="shared" ca="1" si="16"/>
        <v>0</v>
      </c>
    </row>
    <row r="388" spans="1:7" x14ac:dyDescent="0.35">
      <c r="A388" s="57">
        <f t="shared" ca="1" si="15"/>
        <v>0</v>
      </c>
      <c r="G388" s="57">
        <f t="shared" ca="1" si="16"/>
        <v>0</v>
      </c>
    </row>
    <row r="389" spans="1:7" x14ac:dyDescent="0.35">
      <c r="A389" s="57">
        <f t="shared" ca="1" si="15"/>
        <v>0</v>
      </c>
      <c r="G389" s="57">
        <f t="shared" ca="1" si="16"/>
        <v>0</v>
      </c>
    </row>
    <row r="390" spans="1:7" x14ac:dyDescent="0.35">
      <c r="A390" s="57">
        <f t="shared" ca="1" si="15"/>
        <v>0</v>
      </c>
      <c r="G390" s="57">
        <f t="shared" ca="1" si="16"/>
        <v>0</v>
      </c>
    </row>
    <row r="391" spans="1:7" x14ac:dyDescent="0.35">
      <c r="A391" s="57">
        <f t="shared" ca="1" si="15"/>
        <v>0</v>
      </c>
      <c r="G391" s="57">
        <f t="shared" ca="1" si="16"/>
        <v>0</v>
      </c>
    </row>
    <row r="392" spans="1:7" x14ac:dyDescent="0.35">
      <c r="A392" s="57">
        <f t="shared" ca="1" si="15"/>
        <v>0</v>
      </c>
      <c r="G392" s="57">
        <f t="shared" ca="1" si="16"/>
        <v>0</v>
      </c>
    </row>
    <row r="393" spans="1:7" x14ac:dyDescent="0.35">
      <c r="A393" s="57">
        <f t="shared" ca="1" si="15"/>
        <v>0</v>
      </c>
      <c r="G393" s="57">
        <f t="shared" ca="1" si="16"/>
        <v>0</v>
      </c>
    </row>
    <row r="394" spans="1:7" x14ac:dyDescent="0.35">
      <c r="A394" s="57">
        <f t="shared" ca="1" si="15"/>
        <v>0</v>
      </c>
      <c r="G394" s="57">
        <f t="shared" ca="1" si="16"/>
        <v>0</v>
      </c>
    </row>
    <row r="395" spans="1:7" x14ac:dyDescent="0.35">
      <c r="A395" s="57">
        <f t="shared" ca="1" si="15"/>
        <v>0</v>
      </c>
      <c r="G395" s="57">
        <f t="shared" ca="1" si="16"/>
        <v>0</v>
      </c>
    </row>
    <row r="396" spans="1:7" x14ac:dyDescent="0.35">
      <c r="A396" s="57">
        <f t="shared" ca="1" si="15"/>
        <v>0</v>
      </c>
      <c r="G396" s="57">
        <f t="shared" ca="1" si="16"/>
        <v>0</v>
      </c>
    </row>
    <row r="397" spans="1:7" x14ac:dyDescent="0.35">
      <c r="A397" s="57">
        <f t="shared" ca="1" si="15"/>
        <v>0</v>
      </c>
      <c r="G397" s="57">
        <f t="shared" ca="1" si="16"/>
        <v>0</v>
      </c>
    </row>
    <row r="398" spans="1:7" x14ac:dyDescent="0.35">
      <c r="A398" s="57">
        <f t="shared" ca="1" si="15"/>
        <v>0</v>
      </c>
      <c r="G398" s="57">
        <f t="shared" ca="1" si="16"/>
        <v>0</v>
      </c>
    </row>
    <row r="399" spans="1:7" x14ac:dyDescent="0.35">
      <c r="A399" s="57">
        <f t="shared" ca="1" si="15"/>
        <v>0</v>
      </c>
      <c r="G399" s="57">
        <f t="shared" ca="1" si="16"/>
        <v>0</v>
      </c>
    </row>
    <row r="400" spans="1:7" x14ac:dyDescent="0.35">
      <c r="A400" s="57">
        <f t="shared" ca="1" si="15"/>
        <v>0</v>
      </c>
      <c r="G400" s="57">
        <f t="shared" ca="1" si="16"/>
        <v>0</v>
      </c>
    </row>
    <row r="401" spans="1:7" x14ac:dyDescent="0.35">
      <c r="A401" s="57">
        <f t="shared" ca="1" si="15"/>
        <v>0</v>
      </c>
      <c r="G401" s="57">
        <f t="shared" ca="1" si="16"/>
        <v>0</v>
      </c>
    </row>
    <row r="402" spans="1:7" x14ac:dyDescent="0.35">
      <c r="A402" s="57">
        <f t="shared" ca="1" si="15"/>
        <v>0</v>
      </c>
      <c r="G402" s="57">
        <f t="shared" ca="1" si="16"/>
        <v>0</v>
      </c>
    </row>
    <row r="403" spans="1:7" x14ac:dyDescent="0.35">
      <c r="A403" s="57">
        <f t="shared" ca="1" si="15"/>
        <v>0</v>
      </c>
      <c r="G403" s="57">
        <f t="shared" ca="1" si="16"/>
        <v>0</v>
      </c>
    </row>
    <row r="404" spans="1:7" x14ac:dyDescent="0.35">
      <c r="A404" s="57">
        <f t="shared" ca="1" si="15"/>
        <v>0</v>
      </c>
      <c r="G404" s="57">
        <f t="shared" ca="1" si="16"/>
        <v>0</v>
      </c>
    </row>
    <row r="405" spans="1:7" x14ac:dyDescent="0.35">
      <c r="A405" s="57">
        <f t="shared" ca="1" si="15"/>
        <v>0</v>
      </c>
      <c r="G405" s="57">
        <f t="shared" ca="1" si="16"/>
        <v>0</v>
      </c>
    </row>
    <row r="406" spans="1:7" x14ac:dyDescent="0.35">
      <c r="A406" s="57">
        <f t="shared" ca="1" si="15"/>
        <v>0</v>
      </c>
      <c r="G406" s="57">
        <f t="shared" ca="1" si="16"/>
        <v>0</v>
      </c>
    </row>
    <row r="407" spans="1:7" x14ac:dyDescent="0.35">
      <c r="A407" s="57">
        <f t="shared" ca="1" si="15"/>
        <v>0</v>
      </c>
      <c r="G407" s="57">
        <f t="shared" ca="1" si="16"/>
        <v>0</v>
      </c>
    </row>
    <row r="408" spans="1:7" x14ac:dyDescent="0.35">
      <c r="A408" s="57">
        <f t="shared" ca="1" si="15"/>
        <v>0</v>
      </c>
      <c r="G408" s="57">
        <f t="shared" ca="1" si="16"/>
        <v>0</v>
      </c>
    </row>
    <row r="409" spans="1:7" x14ac:dyDescent="0.35">
      <c r="A409" s="57">
        <f t="shared" ca="1" si="15"/>
        <v>0</v>
      </c>
      <c r="G409" s="57">
        <f t="shared" ca="1" si="16"/>
        <v>0</v>
      </c>
    </row>
    <row r="410" spans="1:7" x14ac:dyDescent="0.35">
      <c r="A410" s="57">
        <f t="shared" ca="1" si="15"/>
        <v>0</v>
      </c>
      <c r="G410" s="57">
        <f t="shared" ca="1" si="16"/>
        <v>0</v>
      </c>
    </row>
    <row r="411" spans="1:7" x14ac:dyDescent="0.35">
      <c r="A411" s="57">
        <f t="shared" ca="1" si="15"/>
        <v>0</v>
      </c>
      <c r="G411" s="57">
        <f t="shared" ca="1" si="16"/>
        <v>0</v>
      </c>
    </row>
    <row r="412" spans="1:7" x14ac:dyDescent="0.35">
      <c r="A412" s="57">
        <f t="shared" ca="1" si="15"/>
        <v>0</v>
      </c>
      <c r="G412" s="57">
        <f t="shared" ca="1" si="16"/>
        <v>0</v>
      </c>
    </row>
    <row r="413" spans="1:7" x14ac:dyDescent="0.35">
      <c r="A413" s="57">
        <f t="shared" ca="1" si="15"/>
        <v>0</v>
      </c>
      <c r="G413" s="57">
        <f t="shared" ca="1" si="16"/>
        <v>0</v>
      </c>
    </row>
    <row r="414" spans="1:7" x14ac:dyDescent="0.35">
      <c r="A414" s="57">
        <f t="shared" ca="1" si="15"/>
        <v>0</v>
      </c>
      <c r="G414" s="57">
        <f t="shared" ca="1" si="16"/>
        <v>0</v>
      </c>
    </row>
    <row r="415" spans="1:7" x14ac:dyDescent="0.35">
      <c r="A415" s="57">
        <f t="shared" ca="1" si="15"/>
        <v>0</v>
      </c>
      <c r="G415" s="57">
        <f t="shared" ca="1" si="16"/>
        <v>0</v>
      </c>
    </row>
    <row r="416" spans="1:7" x14ac:dyDescent="0.35">
      <c r="A416" s="57">
        <f t="shared" ca="1" si="15"/>
        <v>0</v>
      </c>
      <c r="G416" s="57">
        <f t="shared" ca="1" si="16"/>
        <v>0</v>
      </c>
    </row>
    <row r="417" spans="1:7" x14ac:dyDescent="0.35">
      <c r="A417" s="57">
        <f t="shared" ref="A417:A480" ca="1" si="17">OFFSET($B417,0,LangOffset,1,1)</f>
        <v>0</v>
      </c>
      <c r="G417" s="57">
        <f t="shared" ca="1" si="16"/>
        <v>0</v>
      </c>
    </row>
    <row r="418" spans="1:7" x14ac:dyDescent="0.35">
      <c r="A418" s="57">
        <f t="shared" ca="1" si="17"/>
        <v>0</v>
      </c>
      <c r="G418" s="57">
        <f t="shared" ca="1" si="16"/>
        <v>0</v>
      </c>
    </row>
    <row r="419" spans="1:7" x14ac:dyDescent="0.35">
      <c r="A419" s="57">
        <f t="shared" ca="1" si="17"/>
        <v>0</v>
      </c>
      <c r="G419" s="57">
        <f t="shared" ca="1" si="16"/>
        <v>0</v>
      </c>
    </row>
    <row r="420" spans="1:7" x14ac:dyDescent="0.35">
      <c r="A420" s="57">
        <f t="shared" ca="1" si="17"/>
        <v>0</v>
      </c>
      <c r="G420" s="57">
        <f t="shared" ca="1" si="16"/>
        <v>0</v>
      </c>
    </row>
    <row r="421" spans="1:7" x14ac:dyDescent="0.35">
      <c r="A421" s="57">
        <f t="shared" ca="1" si="17"/>
        <v>0</v>
      </c>
      <c r="G421" s="57">
        <f t="shared" ca="1" si="16"/>
        <v>0</v>
      </c>
    </row>
    <row r="422" spans="1:7" x14ac:dyDescent="0.35">
      <c r="A422" s="57">
        <f t="shared" ca="1" si="17"/>
        <v>0</v>
      </c>
      <c r="G422" s="57">
        <f t="shared" ca="1" si="16"/>
        <v>0</v>
      </c>
    </row>
    <row r="423" spans="1:7" x14ac:dyDescent="0.35">
      <c r="A423" s="57">
        <f t="shared" ca="1" si="17"/>
        <v>0</v>
      </c>
      <c r="G423" s="57">
        <f t="shared" ca="1" si="16"/>
        <v>0</v>
      </c>
    </row>
    <row r="424" spans="1:7" x14ac:dyDescent="0.35">
      <c r="A424" s="57">
        <f t="shared" ca="1" si="17"/>
        <v>0</v>
      </c>
      <c r="G424" s="57">
        <f t="shared" ca="1" si="16"/>
        <v>0</v>
      </c>
    </row>
    <row r="425" spans="1:7" x14ac:dyDescent="0.35">
      <c r="A425" s="57">
        <f t="shared" ca="1" si="17"/>
        <v>0</v>
      </c>
      <c r="G425" s="57">
        <f t="shared" ca="1" si="16"/>
        <v>0</v>
      </c>
    </row>
    <row r="426" spans="1:7" x14ac:dyDescent="0.35">
      <c r="A426" s="57">
        <f t="shared" ca="1" si="17"/>
        <v>0</v>
      </c>
      <c r="G426" s="57">
        <f t="shared" ca="1" si="16"/>
        <v>0</v>
      </c>
    </row>
    <row r="427" spans="1:7" x14ac:dyDescent="0.35">
      <c r="A427" s="57">
        <f t="shared" ca="1" si="17"/>
        <v>0</v>
      </c>
      <c r="G427" s="57">
        <f t="shared" ca="1" si="16"/>
        <v>0</v>
      </c>
    </row>
    <row r="428" spans="1:7" x14ac:dyDescent="0.35">
      <c r="A428" s="57">
        <f t="shared" ca="1" si="17"/>
        <v>0</v>
      </c>
      <c r="G428" s="57">
        <f t="shared" ca="1" si="16"/>
        <v>0</v>
      </c>
    </row>
    <row r="429" spans="1:7" x14ac:dyDescent="0.35">
      <c r="A429" s="57">
        <f t="shared" ca="1" si="17"/>
        <v>0</v>
      </c>
      <c r="G429" s="57">
        <f t="shared" ca="1" si="16"/>
        <v>0</v>
      </c>
    </row>
    <row r="430" spans="1:7" x14ac:dyDescent="0.35">
      <c r="A430" s="57">
        <f t="shared" ca="1" si="17"/>
        <v>0</v>
      </c>
      <c r="G430" s="57">
        <f t="shared" ca="1" si="16"/>
        <v>0</v>
      </c>
    </row>
    <row r="431" spans="1:7" x14ac:dyDescent="0.35">
      <c r="A431" s="57">
        <f t="shared" ca="1" si="17"/>
        <v>0</v>
      </c>
      <c r="G431" s="57">
        <f t="shared" ca="1" si="16"/>
        <v>0</v>
      </c>
    </row>
    <row r="432" spans="1:7" x14ac:dyDescent="0.35">
      <c r="A432" s="57">
        <f t="shared" ca="1" si="17"/>
        <v>0</v>
      </c>
      <c r="G432" s="57">
        <f t="shared" ca="1" si="16"/>
        <v>0</v>
      </c>
    </row>
    <row r="433" spans="1:7" x14ac:dyDescent="0.35">
      <c r="A433" s="57">
        <f t="shared" ca="1" si="17"/>
        <v>0</v>
      </c>
      <c r="G433" s="57">
        <f t="shared" ca="1" si="16"/>
        <v>0</v>
      </c>
    </row>
    <row r="434" spans="1:7" x14ac:dyDescent="0.35">
      <c r="A434" s="57">
        <f t="shared" ca="1" si="17"/>
        <v>0</v>
      </c>
      <c r="G434" s="57">
        <f t="shared" ca="1" si="16"/>
        <v>0</v>
      </c>
    </row>
    <row r="435" spans="1:7" x14ac:dyDescent="0.35">
      <c r="A435" s="57">
        <f t="shared" ca="1" si="17"/>
        <v>0</v>
      </c>
      <c r="G435" s="57">
        <f t="shared" ca="1" si="16"/>
        <v>0</v>
      </c>
    </row>
    <row r="436" spans="1:7" x14ac:dyDescent="0.35">
      <c r="A436" s="57">
        <f t="shared" ca="1" si="17"/>
        <v>0</v>
      </c>
      <c r="G436" s="57">
        <f t="shared" ca="1" si="16"/>
        <v>0</v>
      </c>
    </row>
    <row r="437" spans="1:7" x14ac:dyDescent="0.35">
      <c r="A437" s="57">
        <f t="shared" ca="1" si="17"/>
        <v>0</v>
      </c>
      <c r="G437" s="57">
        <f t="shared" ca="1" si="16"/>
        <v>0</v>
      </c>
    </row>
    <row r="438" spans="1:7" x14ac:dyDescent="0.35">
      <c r="A438" s="57">
        <f t="shared" ca="1" si="17"/>
        <v>0</v>
      </c>
      <c r="G438" s="57">
        <f t="shared" ca="1" si="16"/>
        <v>0</v>
      </c>
    </row>
    <row r="439" spans="1:7" x14ac:dyDescent="0.35">
      <c r="A439" s="57">
        <f t="shared" ca="1" si="17"/>
        <v>0</v>
      </c>
      <c r="G439" s="57">
        <f t="shared" ca="1" si="16"/>
        <v>0</v>
      </c>
    </row>
    <row r="440" spans="1:7" x14ac:dyDescent="0.35">
      <c r="A440" s="57">
        <f t="shared" ca="1" si="17"/>
        <v>0</v>
      </c>
      <c r="G440" s="57">
        <f t="shared" ca="1" si="16"/>
        <v>0</v>
      </c>
    </row>
    <row r="441" spans="1:7" x14ac:dyDescent="0.35">
      <c r="A441" s="57">
        <f t="shared" ca="1" si="17"/>
        <v>0</v>
      </c>
      <c r="G441" s="57">
        <f t="shared" ca="1" si="16"/>
        <v>0</v>
      </c>
    </row>
    <row r="442" spans="1:7" x14ac:dyDescent="0.35">
      <c r="A442" s="57">
        <f t="shared" ca="1" si="17"/>
        <v>0</v>
      </c>
      <c r="G442" s="57">
        <f t="shared" ca="1" si="16"/>
        <v>0</v>
      </c>
    </row>
    <row r="443" spans="1:7" x14ac:dyDescent="0.35">
      <c r="A443" s="57">
        <f t="shared" ca="1" si="17"/>
        <v>0</v>
      </c>
      <c r="G443" s="57">
        <f t="shared" ca="1" si="16"/>
        <v>0</v>
      </c>
    </row>
    <row r="444" spans="1:7" x14ac:dyDescent="0.35">
      <c r="A444" s="57">
        <f t="shared" ca="1" si="17"/>
        <v>0</v>
      </c>
      <c r="G444" s="57">
        <f t="shared" ca="1" si="16"/>
        <v>0</v>
      </c>
    </row>
    <row r="445" spans="1:7" x14ac:dyDescent="0.35">
      <c r="A445" s="57">
        <f t="shared" ca="1" si="17"/>
        <v>0</v>
      </c>
      <c r="G445" s="57">
        <f t="shared" ca="1" si="16"/>
        <v>0</v>
      </c>
    </row>
    <row r="446" spans="1:7" x14ac:dyDescent="0.35">
      <c r="A446" s="57">
        <f t="shared" ca="1" si="17"/>
        <v>0</v>
      </c>
      <c r="G446" s="57">
        <f t="shared" ca="1" si="16"/>
        <v>0</v>
      </c>
    </row>
    <row r="447" spans="1:7" x14ac:dyDescent="0.35">
      <c r="A447" s="57">
        <f t="shared" ca="1" si="17"/>
        <v>0</v>
      </c>
      <c r="G447" s="57">
        <f t="shared" ca="1" si="16"/>
        <v>0</v>
      </c>
    </row>
    <row r="448" spans="1:7" x14ac:dyDescent="0.35">
      <c r="A448" s="57">
        <f t="shared" ca="1" si="17"/>
        <v>0</v>
      </c>
      <c r="G448" s="57">
        <f t="shared" ca="1" si="16"/>
        <v>0</v>
      </c>
    </row>
    <row r="449" spans="1:7" x14ac:dyDescent="0.35">
      <c r="A449" s="57">
        <f t="shared" ca="1" si="17"/>
        <v>0</v>
      </c>
      <c r="G449" s="57">
        <f t="shared" ref="G449:G498" ca="1" si="18">OFFSET($H449,0,LangOffset,1,1)</f>
        <v>0</v>
      </c>
    </row>
    <row r="450" spans="1:7" x14ac:dyDescent="0.35">
      <c r="A450" s="57">
        <f t="shared" ca="1" si="17"/>
        <v>0</v>
      </c>
      <c r="G450" s="57">
        <f t="shared" ca="1" si="18"/>
        <v>0</v>
      </c>
    </row>
    <row r="451" spans="1:7" x14ac:dyDescent="0.35">
      <c r="A451" s="57">
        <f t="shared" ca="1" si="17"/>
        <v>0</v>
      </c>
      <c r="G451" s="57">
        <f t="shared" ca="1" si="18"/>
        <v>0</v>
      </c>
    </row>
    <row r="452" spans="1:7" x14ac:dyDescent="0.35">
      <c r="A452" s="57">
        <f t="shared" ca="1" si="17"/>
        <v>0</v>
      </c>
      <c r="G452" s="57">
        <f t="shared" ca="1" si="18"/>
        <v>0</v>
      </c>
    </row>
    <row r="453" spans="1:7" x14ac:dyDescent="0.35">
      <c r="A453" s="57">
        <f t="shared" ca="1" si="17"/>
        <v>0</v>
      </c>
      <c r="G453" s="57">
        <f t="shared" ca="1" si="18"/>
        <v>0</v>
      </c>
    </row>
    <row r="454" spans="1:7" x14ac:dyDescent="0.35">
      <c r="A454" s="57">
        <f t="shared" ca="1" si="17"/>
        <v>0</v>
      </c>
      <c r="G454" s="57">
        <f t="shared" ca="1" si="18"/>
        <v>0</v>
      </c>
    </row>
    <row r="455" spans="1:7" x14ac:dyDescent="0.35">
      <c r="A455" s="57">
        <f t="shared" ca="1" si="17"/>
        <v>0</v>
      </c>
      <c r="G455" s="57">
        <f t="shared" ca="1" si="18"/>
        <v>0</v>
      </c>
    </row>
    <row r="456" spans="1:7" x14ac:dyDescent="0.35">
      <c r="A456" s="57">
        <f t="shared" ca="1" si="17"/>
        <v>0</v>
      </c>
      <c r="G456" s="57">
        <f t="shared" ca="1" si="18"/>
        <v>0</v>
      </c>
    </row>
    <row r="457" spans="1:7" x14ac:dyDescent="0.35">
      <c r="A457" s="57">
        <f t="shared" ca="1" si="17"/>
        <v>0</v>
      </c>
      <c r="G457" s="57">
        <f t="shared" ca="1" si="18"/>
        <v>0</v>
      </c>
    </row>
    <row r="458" spans="1:7" x14ac:dyDescent="0.35">
      <c r="A458" s="57">
        <f t="shared" ca="1" si="17"/>
        <v>0</v>
      </c>
      <c r="G458" s="57">
        <f t="shared" ca="1" si="18"/>
        <v>0</v>
      </c>
    </row>
    <row r="459" spans="1:7" x14ac:dyDescent="0.35">
      <c r="A459" s="57">
        <f t="shared" ca="1" si="17"/>
        <v>0</v>
      </c>
      <c r="G459" s="57">
        <f t="shared" ca="1" si="18"/>
        <v>0</v>
      </c>
    </row>
    <row r="460" spans="1:7" x14ac:dyDescent="0.35">
      <c r="A460" s="57">
        <f t="shared" ca="1" si="17"/>
        <v>0</v>
      </c>
      <c r="G460" s="57">
        <f t="shared" ca="1" si="18"/>
        <v>0</v>
      </c>
    </row>
    <row r="461" spans="1:7" x14ac:dyDescent="0.35">
      <c r="A461" s="57">
        <f t="shared" ca="1" si="17"/>
        <v>0</v>
      </c>
      <c r="G461" s="57">
        <f t="shared" ca="1" si="18"/>
        <v>0</v>
      </c>
    </row>
    <row r="462" spans="1:7" x14ac:dyDescent="0.35">
      <c r="A462" s="57">
        <f t="shared" ca="1" si="17"/>
        <v>0</v>
      </c>
      <c r="G462" s="57">
        <f t="shared" ca="1" si="18"/>
        <v>0</v>
      </c>
    </row>
    <row r="463" spans="1:7" x14ac:dyDescent="0.35">
      <c r="A463" s="57">
        <f t="shared" ca="1" si="17"/>
        <v>0</v>
      </c>
      <c r="G463" s="57">
        <f t="shared" ca="1" si="18"/>
        <v>0</v>
      </c>
    </row>
    <row r="464" spans="1:7" x14ac:dyDescent="0.35">
      <c r="A464" s="57">
        <f t="shared" ca="1" si="17"/>
        <v>0</v>
      </c>
      <c r="G464" s="57">
        <f t="shared" ca="1" si="18"/>
        <v>0</v>
      </c>
    </row>
    <row r="465" spans="1:7" x14ac:dyDescent="0.35">
      <c r="A465" s="57">
        <f t="shared" ca="1" si="17"/>
        <v>0</v>
      </c>
      <c r="G465" s="57">
        <f t="shared" ca="1" si="18"/>
        <v>0</v>
      </c>
    </row>
    <row r="466" spans="1:7" x14ac:dyDescent="0.35">
      <c r="A466" s="57">
        <f t="shared" ca="1" si="17"/>
        <v>0</v>
      </c>
      <c r="G466" s="57">
        <f t="shared" ca="1" si="18"/>
        <v>0</v>
      </c>
    </row>
    <row r="467" spans="1:7" x14ac:dyDescent="0.35">
      <c r="A467" s="57">
        <f t="shared" ca="1" si="17"/>
        <v>0</v>
      </c>
      <c r="G467" s="57">
        <f t="shared" ca="1" si="18"/>
        <v>0</v>
      </c>
    </row>
    <row r="468" spans="1:7" x14ac:dyDescent="0.35">
      <c r="A468" s="57">
        <f t="shared" ca="1" si="17"/>
        <v>0</v>
      </c>
      <c r="G468" s="57">
        <f t="shared" ca="1" si="18"/>
        <v>0</v>
      </c>
    </row>
    <row r="469" spans="1:7" x14ac:dyDescent="0.35">
      <c r="A469" s="57">
        <f t="shared" ca="1" si="17"/>
        <v>0</v>
      </c>
      <c r="G469" s="57">
        <f t="shared" ca="1" si="18"/>
        <v>0</v>
      </c>
    </row>
    <row r="470" spans="1:7" x14ac:dyDescent="0.35">
      <c r="A470" s="57">
        <f t="shared" ca="1" si="17"/>
        <v>0</v>
      </c>
      <c r="G470" s="57">
        <f t="shared" ca="1" si="18"/>
        <v>0</v>
      </c>
    </row>
    <row r="471" spans="1:7" x14ac:dyDescent="0.35">
      <c r="A471" s="57">
        <f t="shared" ca="1" si="17"/>
        <v>0</v>
      </c>
      <c r="G471" s="57">
        <f t="shared" ca="1" si="18"/>
        <v>0</v>
      </c>
    </row>
    <row r="472" spans="1:7" x14ac:dyDescent="0.35">
      <c r="A472" s="57">
        <f t="shared" ca="1" si="17"/>
        <v>0</v>
      </c>
      <c r="G472" s="57">
        <f t="shared" ca="1" si="18"/>
        <v>0</v>
      </c>
    </row>
    <row r="473" spans="1:7" x14ac:dyDescent="0.35">
      <c r="A473" s="57">
        <f t="shared" ca="1" si="17"/>
        <v>0</v>
      </c>
      <c r="G473" s="57">
        <f t="shared" ca="1" si="18"/>
        <v>0</v>
      </c>
    </row>
    <row r="474" spans="1:7" x14ac:dyDescent="0.35">
      <c r="A474" s="57">
        <f t="shared" ca="1" si="17"/>
        <v>0</v>
      </c>
      <c r="G474" s="57">
        <f t="shared" ca="1" si="18"/>
        <v>0</v>
      </c>
    </row>
    <row r="475" spans="1:7" x14ac:dyDescent="0.35">
      <c r="A475" s="57">
        <f t="shared" ca="1" si="17"/>
        <v>0</v>
      </c>
      <c r="G475" s="57">
        <f t="shared" ca="1" si="18"/>
        <v>0</v>
      </c>
    </row>
    <row r="476" spans="1:7" x14ac:dyDescent="0.35">
      <c r="A476" s="57">
        <f t="shared" ca="1" si="17"/>
        <v>0</v>
      </c>
      <c r="G476" s="57">
        <f t="shared" ca="1" si="18"/>
        <v>0</v>
      </c>
    </row>
    <row r="477" spans="1:7" x14ac:dyDescent="0.35">
      <c r="A477" s="57">
        <f t="shared" ca="1" si="17"/>
        <v>0</v>
      </c>
      <c r="G477" s="57">
        <f t="shared" ca="1" si="18"/>
        <v>0</v>
      </c>
    </row>
    <row r="478" spans="1:7" x14ac:dyDescent="0.35">
      <c r="A478" s="57">
        <f t="shared" ca="1" si="17"/>
        <v>0</v>
      </c>
      <c r="G478" s="57">
        <f t="shared" ca="1" si="18"/>
        <v>0</v>
      </c>
    </row>
    <row r="479" spans="1:7" x14ac:dyDescent="0.35">
      <c r="A479" s="57">
        <f t="shared" ca="1" si="17"/>
        <v>0</v>
      </c>
      <c r="G479" s="57">
        <f t="shared" ca="1" si="18"/>
        <v>0</v>
      </c>
    </row>
    <row r="480" spans="1:7" x14ac:dyDescent="0.35">
      <c r="A480" s="57">
        <f t="shared" ca="1" si="17"/>
        <v>0</v>
      </c>
      <c r="G480" s="57">
        <f t="shared" ca="1" si="18"/>
        <v>0</v>
      </c>
    </row>
    <row r="481" spans="1:7" x14ac:dyDescent="0.35">
      <c r="A481" s="57">
        <f t="shared" ref="A481:A496" ca="1" si="19">OFFSET($B481,0,LangOffset,1,1)</f>
        <v>0</v>
      </c>
      <c r="G481" s="57">
        <f t="shared" ca="1" si="18"/>
        <v>0</v>
      </c>
    </row>
    <row r="482" spans="1:7" x14ac:dyDescent="0.35">
      <c r="A482" s="57">
        <f t="shared" ca="1" si="19"/>
        <v>0</v>
      </c>
      <c r="G482" s="57">
        <f t="shared" ca="1" si="18"/>
        <v>0</v>
      </c>
    </row>
    <row r="483" spans="1:7" x14ac:dyDescent="0.35">
      <c r="A483" s="57">
        <f t="shared" ca="1" si="19"/>
        <v>0</v>
      </c>
      <c r="G483" s="57">
        <f t="shared" ca="1" si="18"/>
        <v>0</v>
      </c>
    </row>
    <row r="484" spans="1:7" x14ac:dyDescent="0.35">
      <c r="A484" s="57">
        <f t="shared" ca="1" si="19"/>
        <v>0</v>
      </c>
      <c r="G484" s="57">
        <f t="shared" ca="1" si="18"/>
        <v>0</v>
      </c>
    </row>
    <row r="485" spans="1:7" x14ac:dyDescent="0.35">
      <c r="A485" s="57">
        <f t="shared" ca="1" si="19"/>
        <v>0</v>
      </c>
      <c r="G485" s="57">
        <f t="shared" ca="1" si="18"/>
        <v>0</v>
      </c>
    </row>
    <row r="486" spans="1:7" x14ac:dyDescent="0.35">
      <c r="A486" s="57">
        <f t="shared" ca="1" si="19"/>
        <v>0</v>
      </c>
      <c r="G486" s="57">
        <f t="shared" ca="1" si="18"/>
        <v>0</v>
      </c>
    </row>
    <row r="487" spans="1:7" x14ac:dyDescent="0.35">
      <c r="A487" s="57">
        <f t="shared" ca="1" si="19"/>
        <v>0</v>
      </c>
      <c r="G487" s="57">
        <f t="shared" ca="1" si="18"/>
        <v>0</v>
      </c>
    </row>
    <row r="488" spans="1:7" x14ac:dyDescent="0.35">
      <c r="A488" s="57">
        <f t="shared" ca="1" si="19"/>
        <v>0</v>
      </c>
      <c r="G488" s="57">
        <f t="shared" ca="1" si="18"/>
        <v>0</v>
      </c>
    </row>
    <row r="489" spans="1:7" x14ac:dyDescent="0.35">
      <c r="A489" s="57">
        <f t="shared" ca="1" si="19"/>
        <v>0</v>
      </c>
      <c r="G489" s="57">
        <f t="shared" ca="1" si="18"/>
        <v>0</v>
      </c>
    </row>
    <row r="490" spans="1:7" x14ac:dyDescent="0.35">
      <c r="A490" s="57">
        <f t="shared" ca="1" si="19"/>
        <v>0</v>
      </c>
      <c r="G490" s="57">
        <f t="shared" ca="1" si="18"/>
        <v>0</v>
      </c>
    </row>
    <row r="491" spans="1:7" x14ac:dyDescent="0.35">
      <c r="A491" s="57">
        <f t="shared" ca="1" si="19"/>
        <v>0</v>
      </c>
      <c r="G491" s="57">
        <f t="shared" ca="1" si="18"/>
        <v>0</v>
      </c>
    </row>
    <row r="492" spans="1:7" x14ac:dyDescent="0.35">
      <c r="A492" s="57">
        <f t="shared" ca="1" si="19"/>
        <v>0</v>
      </c>
      <c r="G492" s="57">
        <f t="shared" ca="1" si="18"/>
        <v>0</v>
      </c>
    </row>
    <row r="493" spans="1:7" x14ac:dyDescent="0.35">
      <c r="A493" s="57">
        <f t="shared" ca="1" si="19"/>
        <v>0</v>
      </c>
      <c r="G493" s="57">
        <f t="shared" ca="1" si="18"/>
        <v>0</v>
      </c>
    </row>
    <row r="494" spans="1:7" x14ac:dyDescent="0.35">
      <c r="A494" s="57">
        <f t="shared" ca="1" si="19"/>
        <v>0</v>
      </c>
      <c r="G494" s="57">
        <f t="shared" ca="1" si="18"/>
        <v>0</v>
      </c>
    </row>
    <row r="495" spans="1:7" x14ac:dyDescent="0.35">
      <c r="A495" s="57">
        <f t="shared" ca="1" si="19"/>
        <v>0</v>
      </c>
      <c r="G495" s="57">
        <f t="shared" ca="1" si="18"/>
        <v>0</v>
      </c>
    </row>
    <row r="496" spans="1:7" x14ac:dyDescent="0.35">
      <c r="A496" s="57">
        <f t="shared" ca="1" si="19"/>
        <v>0</v>
      </c>
      <c r="G496" s="57">
        <f t="shared" ca="1" si="18"/>
        <v>0</v>
      </c>
    </row>
    <row r="497" spans="7:7" x14ac:dyDescent="0.35">
      <c r="G497" s="57">
        <f t="shared" ca="1" si="18"/>
        <v>0</v>
      </c>
    </row>
    <row r="498" spans="7:7" x14ac:dyDescent="0.35">
      <c r="G498" s="57">
        <f t="shared" ca="1" si="18"/>
        <v>0</v>
      </c>
    </row>
  </sheetData>
  <sheetProtection password="E205" sheet="1" objects="1" scenarios="1"/>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W88"/>
  <sheetViews>
    <sheetView view="pageBreakPreview" topLeftCell="A28" zoomScale="85" zoomScaleNormal="90" zoomScaleSheetLayoutView="85" zoomScalePageLayoutView="90" workbookViewId="0">
      <selection activeCell="A34" sqref="A34:G34"/>
    </sheetView>
  </sheetViews>
  <sheetFormatPr defaultColWidth="9.1796875" defaultRowHeight="14" x14ac:dyDescent="0.3"/>
  <cols>
    <col min="1" max="1" width="11.453125" style="5" customWidth="1"/>
    <col min="2" max="5" width="9.1796875" style="5"/>
    <col min="6" max="6" width="20.453125" style="5" customWidth="1"/>
    <col min="7" max="7" width="56" style="5" customWidth="1"/>
    <col min="8" max="8" width="36.1796875" style="5" customWidth="1"/>
    <col min="9" max="16384" width="9.1796875" style="5"/>
  </cols>
  <sheetData>
    <row r="1" spans="1:23" ht="18" customHeight="1" thickBot="1" x14ac:dyDescent="0.35">
      <c r="A1" s="253" t="s">
        <v>26</v>
      </c>
      <c r="B1" s="253"/>
      <c r="C1" s="253"/>
      <c r="D1" s="253"/>
      <c r="E1" s="253"/>
      <c r="F1" s="253"/>
      <c r="G1" s="237" t="str">
        <f ca="1">Translations!$G$95</f>
        <v>Latest version updated October 2019</v>
      </c>
      <c r="H1" s="1"/>
      <c r="I1" s="2"/>
      <c r="J1" s="3"/>
      <c r="K1" s="3"/>
      <c r="L1" s="3"/>
      <c r="M1" s="3"/>
      <c r="N1" s="3"/>
      <c r="O1" s="3"/>
      <c r="P1" s="4"/>
      <c r="Q1" s="4"/>
      <c r="R1" s="4"/>
      <c r="S1" s="4"/>
      <c r="T1" s="4"/>
      <c r="U1" s="4"/>
      <c r="V1" s="4"/>
      <c r="W1" s="4"/>
    </row>
    <row r="2" spans="1:23" ht="18" customHeight="1" thickBot="1" x14ac:dyDescent="0.35">
      <c r="A2" s="253" t="s">
        <v>27</v>
      </c>
      <c r="B2" s="253"/>
      <c r="C2" s="253"/>
      <c r="D2" s="253"/>
      <c r="E2" s="253"/>
      <c r="F2" s="253"/>
      <c r="G2" s="237"/>
      <c r="H2" s="1"/>
      <c r="I2" s="2"/>
      <c r="J2" s="3"/>
      <c r="K2" s="3"/>
      <c r="L2" s="3"/>
      <c r="M2" s="3"/>
      <c r="N2" s="3"/>
      <c r="O2" s="3"/>
      <c r="P2" s="4"/>
      <c r="Q2" s="4"/>
      <c r="R2" s="4"/>
      <c r="S2" s="4"/>
      <c r="T2" s="4"/>
      <c r="U2" s="4"/>
      <c r="V2" s="4"/>
      <c r="W2" s="4"/>
    </row>
    <row r="3" spans="1:23" ht="18" customHeight="1" thickBot="1" x14ac:dyDescent="0.35">
      <c r="A3" s="253" t="s">
        <v>28</v>
      </c>
      <c r="B3" s="253"/>
      <c r="C3" s="253"/>
      <c r="D3" s="253"/>
      <c r="E3" s="253"/>
      <c r="F3" s="253"/>
      <c r="G3" s="237"/>
      <c r="H3" s="1"/>
      <c r="I3" s="2"/>
      <c r="J3" s="3"/>
      <c r="K3" s="3"/>
      <c r="L3" s="3"/>
      <c r="M3" s="3"/>
      <c r="N3" s="3"/>
      <c r="O3" s="3"/>
      <c r="P3" s="4"/>
      <c r="Q3" s="4"/>
      <c r="R3" s="4"/>
      <c r="S3" s="4"/>
      <c r="T3" s="4"/>
      <c r="U3" s="4"/>
      <c r="V3" s="4"/>
      <c r="W3" s="4"/>
    </row>
    <row r="4" spans="1:23" ht="6" hidden="1" customHeight="1" thickBot="1" x14ac:dyDescent="0.35">
      <c r="A4" s="221"/>
      <c r="B4" s="221"/>
      <c r="C4" s="221"/>
      <c r="D4" s="221"/>
      <c r="E4" s="221"/>
      <c r="F4" s="221"/>
      <c r="G4" s="222"/>
      <c r="H4" s="1"/>
      <c r="I4" s="2"/>
      <c r="J4" s="3"/>
      <c r="K4" s="3"/>
      <c r="L4" s="3"/>
      <c r="M4" s="3"/>
      <c r="N4" s="3"/>
      <c r="O4" s="3"/>
      <c r="P4" s="4"/>
      <c r="Q4" s="4"/>
      <c r="R4" s="4"/>
      <c r="S4" s="4"/>
      <c r="T4" s="4"/>
      <c r="U4" s="4"/>
      <c r="V4" s="4"/>
      <c r="W4" s="4"/>
    </row>
    <row r="5" spans="1:23" ht="6" hidden="1" customHeight="1" thickBot="1" x14ac:dyDescent="0.35">
      <c r="A5" s="221"/>
      <c r="B5" s="221"/>
      <c r="C5" s="221"/>
      <c r="D5" s="221"/>
      <c r="E5" s="221"/>
      <c r="F5" s="221"/>
      <c r="G5" s="222"/>
      <c r="H5" s="1"/>
      <c r="I5" s="2"/>
      <c r="J5" s="3"/>
      <c r="K5" s="3"/>
      <c r="L5" s="3"/>
      <c r="M5" s="3"/>
      <c r="N5" s="3"/>
      <c r="O5" s="3"/>
      <c r="P5" s="4"/>
      <c r="Q5" s="4"/>
      <c r="R5" s="4"/>
      <c r="S5" s="4"/>
      <c r="T5" s="4"/>
      <c r="U5" s="4"/>
      <c r="V5" s="4"/>
      <c r="W5" s="4"/>
    </row>
    <row r="6" spans="1:23" ht="25.5" customHeight="1" thickBot="1" x14ac:dyDescent="0.35">
      <c r="A6" s="223" t="s">
        <v>29</v>
      </c>
      <c r="B6" s="254" t="s">
        <v>30</v>
      </c>
      <c r="C6" s="254"/>
      <c r="D6" s="254"/>
      <c r="E6" s="224"/>
      <c r="F6" s="224"/>
      <c r="G6" s="225"/>
      <c r="H6" s="1"/>
      <c r="I6" s="2"/>
      <c r="J6" s="3"/>
      <c r="K6" s="3"/>
      <c r="L6" s="3"/>
      <c r="M6" s="3"/>
      <c r="N6" s="3"/>
      <c r="O6" s="3"/>
      <c r="P6" s="4"/>
      <c r="Q6" s="4"/>
      <c r="R6" s="4"/>
      <c r="S6" s="4"/>
      <c r="T6" s="4"/>
      <c r="U6" s="4"/>
      <c r="V6" s="4"/>
      <c r="W6" s="4"/>
    </row>
    <row r="7" spans="1:23" ht="6" hidden="1" customHeight="1" x14ac:dyDescent="0.3">
      <c r="A7" s="221"/>
      <c r="B7" s="221"/>
      <c r="C7" s="221"/>
      <c r="D7" s="221"/>
      <c r="E7" s="221"/>
      <c r="F7" s="221"/>
      <c r="G7" s="222"/>
      <c r="H7" s="1"/>
      <c r="I7" s="2"/>
      <c r="J7" s="3"/>
      <c r="K7" s="3"/>
      <c r="L7" s="3"/>
      <c r="M7" s="3"/>
      <c r="N7" s="3"/>
      <c r="O7" s="3"/>
      <c r="P7" s="4"/>
      <c r="Q7" s="4"/>
      <c r="R7" s="4"/>
      <c r="S7" s="4"/>
      <c r="T7" s="4"/>
      <c r="U7" s="4"/>
      <c r="V7" s="4"/>
      <c r="W7" s="4"/>
    </row>
    <row r="8" spans="1:23" ht="41.25" customHeight="1" thickBot="1" x14ac:dyDescent="0.35">
      <c r="A8" s="255" t="str">
        <f ca="1">Translations!G3</f>
        <v>INSTRUCTIONS - Malaria Priority Modules</v>
      </c>
      <c r="B8" s="255"/>
      <c r="C8" s="255"/>
      <c r="D8" s="255"/>
      <c r="E8" s="255"/>
      <c r="F8" s="255"/>
      <c r="G8" s="255"/>
      <c r="H8" s="6"/>
    </row>
    <row r="9" spans="1:23" s="8" customFormat="1" ht="16.5" customHeight="1" thickBot="1" x14ac:dyDescent="0.35">
      <c r="A9" s="249" t="str">
        <f ca="1">Translations!G4</f>
        <v>Instructions for filling malaria programmatic gap table:</v>
      </c>
      <c r="B9" s="249"/>
      <c r="C9" s="249"/>
      <c r="D9" s="249"/>
      <c r="E9" s="249"/>
      <c r="F9" s="249"/>
      <c r="G9" s="249"/>
      <c r="H9" s="7"/>
    </row>
    <row r="10" spans="1:23" s="8" customFormat="1" ht="258.75" customHeight="1" thickBot="1" x14ac:dyDescent="0.4">
      <c r="A10" s="247" t="str">
        <f ca="1">Translations!G5</f>
        <v>Please complete separate programmatic gap tables for priority modules that are relevant to the malaria funding request. The following list specifies possible modules and corresponding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Case management
          -&gt; malaria diagnosis
          -&gt; treatment
- Vector control
          -&gt; nets (pyrethroid-only and PBO nets) - mass campaign and continuous distribution
          -&gt; indoor residual spraying (IRS)
- Specific prevention interventions
          -&gt; intermittent preventive treatment in pregnancy (IPTp)
          -&gt; seasonal malaria chemoprevention (SMC)</v>
      </c>
      <c r="B10" s="247"/>
      <c r="C10" s="247"/>
      <c r="D10" s="247"/>
      <c r="E10" s="247"/>
      <c r="F10" s="247"/>
      <c r="G10" s="247"/>
      <c r="H10" s="9"/>
    </row>
    <row r="11" spans="1:23" s="8" customFormat="1" ht="196.5" customHeight="1" x14ac:dyDescent="0.35">
      <c r="A11" s="248" t="str">
        <f ca="1">Translations!G6</f>
        <v>Please refer to the relevant tabs to complete the gap tables. Some tables have been customized depending on the intervention. On the "Specific prev interventions" tab, to begin completing each table, specify the relevant intervention (IPTp or SMC) by selecting from the drop-down list provided next to the "Priority Module" line. The corresponding coverage indicator will then appear automatically. For all other tables, the priority module and coverage indicator has been pre-filled. Blank cells highlighted in white require input. Cells highlighted in purple will then be filled automatically.
The following instructions provide detailed information on how to complete the gap table for each module. Remember,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v>
      </c>
      <c r="B11" s="248"/>
      <c r="C11" s="248"/>
      <c r="D11" s="248"/>
      <c r="E11" s="248"/>
      <c r="F11" s="248"/>
      <c r="G11" s="248"/>
      <c r="H11" s="9"/>
    </row>
    <row r="12" spans="1:23" s="8" customFormat="1" ht="31" customHeight="1" x14ac:dyDescent="0.35">
      <c r="A12" s="250" t="str">
        <f ca="1">Translations!G7</f>
        <v>Reference: https://endmalaria.org/about-us-governance-partner-committees/countryregional-support-partner-committee-crspc</v>
      </c>
      <c r="B12" s="250"/>
      <c r="C12" s="250"/>
      <c r="D12" s="250"/>
      <c r="E12" s="250"/>
      <c r="F12" s="250"/>
      <c r="G12" s="250"/>
      <c r="H12" s="10"/>
    </row>
    <row r="13" spans="1:23" s="8" customFormat="1" ht="47.25" customHeight="1" x14ac:dyDescent="0.35">
      <c r="A13" s="251" t="str">
        <f ca="1">Translations!G8</f>
        <v>Include the completed RBM Partnership Programmatic Gap Analysis tool or any other quantification tool used by the country as an annex to the concept note submission.</v>
      </c>
      <c r="B13" s="251"/>
      <c r="C13" s="251"/>
      <c r="D13" s="251"/>
      <c r="E13" s="251"/>
      <c r="F13" s="251"/>
      <c r="G13" s="251"/>
      <c r="H13" s="10"/>
    </row>
    <row r="14" spans="1:23" s="8" customFormat="1" ht="68.25" customHeight="1" thickBot="1" x14ac:dyDescent="0.4">
      <c r="A14" s="252" t="str">
        <f ca="1">Translations!G9</f>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B14" s="252"/>
      <c r="C14" s="252"/>
      <c r="D14" s="252"/>
      <c r="E14" s="252"/>
      <c r="F14" s="252"/>
      <c r="G14" s="252"/>
      <c r="H14" s="10"/>
    </row>
    <row r="15" spans="1:23" s="8" customFormat="1" ht="16.5" customHeight="1" thickBot="1" x14ac:dyDescent="0.35">
      <c r="A15" s="243" t="str">
        <f ca="1">Translations!G10</f>
        <v>"CM-diagnosis gap tables" tab</v>
      </c>
      <c r="B15" s="243"/>
      <c r="C15" s="243"/>
      <c r="D15" s="243"/>
      <c r="E15" s="243"/>
      <c r="F15" s="243"/>
      <c r="G15" s="243"/>
      <c r="H15" s="7"/>
    </row>
    <row r="16" spans="1:23" ht="14.5" thickBot="1" x14ac:dyDescent="0.35">
      <c r="A16" s="239" t="str">
        <f ca="1">Translations!G11</f>
        <v>Case Management- Diagnosis (public sector)</v>
      </c>
      <c r="B16" s="239"/>
      <c r="C16" s="239"/>
      <c r="D16" s="239"/>
      <c r="E16" s="239"/>
      <c r="F16" s="239"/>
      <c r="G16" s="239"/>
    </row>
    <row r="17" spans="1:7" ht="60" customHeight="1" thickBot="1" x14ac:dyDescent="0.35">
      <c r="A17" s="238" t="str">
        <f ca="1">Translations!G12</f>
        <v>Coverage indicator: 
Proportion of suspected malaria cases that receive a parasitological test at public sector health facilities (microscopy and/or RDTs)</v>
      </c>
      <c r="B17" s="238"/>
      <c r="C17" s="238"/>
      <c r="D17" s="238"/>
      <c r="E17" s="238"/>
      <c r="F17" s="238"/>
      <c r="G17" s="238"/>
    </row>
    <row r="18" spans="1:7" ht="72.75" customHeight="1" thickBot="1" x14ac:dyDescent="0.35">
      <c r="A18" s="238" t="str">
        <f ca="1">Translations!G13</f>
        <v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v>
      </c>
      <c r="B18" s="238"/>
      <c r="C18" s="238"/>
      <c r="D18" s="238"/>
      <c r="E18" s="238"/>
      <c r="F18" s="238"/>
      <c r="G18" s="238"/>
    </row>
    <row r="19" spans="1:7" ht="131.25" customHeight="1" thickBot="1" x14ac:dyDescent="0.35">
      <c r="A19" s="238" t="str">
        <f ca="1">Translations!G14</f>
        <v>Country target:
1) Refers to NSP or any other latest agreed country target
2) Include cases to be diagnosed at public sector health facilities
3) "#" refers to the total number of suspected malaria cases to be tested using either microscopy and/or RDTs at public sector health facilities. Though a breakdown by microscopy and RDT is requested, if unable to disaggregate provide an aggregate number only
4) "%" refers to the suspected malaria cases that receive a parasitological test using microscopy and/or RDTs at public sector health facilities among the total suspected malaria cases at public sector health facilities</v>
      </c>
      <c r="B19" s="240"/>
      <c r="C19" s="240"/>
      <c r="D19" s="240"/>
      <c r="E19" s="240"/>
      <c r="F19" s="240"/>
      <c r="G19" s="240"/>
    </row>
    <row r="20" spans="1:7" s="35" customFormat="1" ht="180" customHeight="1" thickBot="1" x14ac:dyDescent="0.4">
      <c r="A20" s="244" t="str">
        <f ca="1">Translations!G15</f>
        <v>Country Need Already Covered:
Country need already covered is broken down first by funding resource type, followed by diagnosis method.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Diagnosis method: Country need already covered is broken down by microscopy (C4), and RDT (C5). The total of these two is automatically generated in line C6. 
If information for lines C1 and C2 are not available, fill only lines C4 and C5.</v>
      </c>
      <c r="B20" s="244"/>
      <c r="C20" s="244"/>
      <c r="D20" s="244"/>
      <c r="E20" s="244"/>
      <c r="F20" s="244"/>
      <c r="G20" s="244"/>
    </row>
    <row r="21" spans="1:7" ht="46.5" customHeight="1" thickBot="1" x14ac:dyDescent="0.35">
      <c r="A21" s="238" t="str">
        <f ca="1">Translations!G16</f>
        <v>Programmatic Gap:
The programmatic gap is calculated based on the total estimated number of suspected malaria cases at public sector health facilities (row A)</v>
      </c>
      <c r="B21" s="238"/>
      <c r="C21" s="238"/>
      <c r="D21" s="238"/>
      <c r="E21" s="238"/>
      <c r="F21" s="238"/>
      <c r="G21" s="238"/>
    </row>
    <row r="22" spans="1:7" ht="100.5" customHeight="1" thickBot="1" x14ac:dyDescent="0.35">
      <c r="A22" s="238" t="str">
        <f ca="1">Translations!G17</f>
        <v>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v>
      </c>
      <c r="B22" s="238"/>
      <c r="C22" s="238"/>
      <c r="D22" s="238"/>
      <c r="E22" s="238"/>
      <c r="F22" s="238"/>
      <c r="G22" s="238"/>
    </row>
    <row r="23" spans="1:7" ht="19.5" customHeight="1" thickBot="1" x14ac:dyDescent="0.35">
      <c r="A23" s="239" t="str">
        <f ca="1">Translations!G18</f>
        <v>Case Management- Diagnosis (community)</v>
      </c>
      <c r="B23" s="239"/>
      <c r="C23" s="239"/>
      <c r="D23" s="239"/>
      <c r="E23" s="239"/>
      <c r="F23" s="239"/>
      <c r="G23" s="239"/>
    </row>
    <row r="24" spans="1:7" ht="58.5" customHeight="1" thickBot="1" x14ac:dyDescent="0.35">
      <c r="A24" s="241" t="str">
        <f ca="1">Translations!G19</f>
        <v>Coverage indicator: 
Proportion of suspected malaria cases that receive a parasitological test in the community (RDTs)</v>
      </c>
      <c r="B24" s="241"/>
      <c r="C24" s="241"/>
      <c r="D24" s="241"/>
      <c r="E24" s="241"/>
      <c r="F24" s="241"/>
      <c r="G24" s="241"/>
    </row>
    <row r="25" spans="1:7" ht="60.75" customHeight="1" thickBot="1" x14ac:dyDescent="0.35">
      <c r="A25" s="241" t="str">
        <f ca="1">Translations!G20</f>
        <v>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v>
      </c>
      <c r="B25" s="241"/>
      <c r="C25" s="241"/>
      <c r="D25" s="241"/>
      <c r="E25" s="241"/>
      <c r="F25" s="241"/>
      <c r="G25" s="241"/>
    </row>
    <row r="26" spans="1:7" ht="117" customHeight="1" thickBot="1" x14ac:dyDescent="0.35">
      <c r="A26" s="241" t="str">
        <f ca="1">Translations!G21</f>
        <v>Country target:
1) Refers to NSP or any other latest agreed country target
2) Include cases to be diagnosed in the community
3) "#" refers to the total number of suspected malaria cases to be tested using RDTs in the community
4) "%" refers to the suspected malaria cases that receive a parasitological test in the community using  RDTs among the total suspected malaria cases in the community</v>
      </c>
      <c r="B26" s="242"/>
      <c r="C26" s="242"/>
      <c r="D26" s="242"/>
      <c r="E26" s="242"/>
      <c r="F26" s="242"/>
      <c r="G26" s="242"/>
    </row>
    <row r="27" spans="1:7" s="35" customFormat="1" ht="177.75" customHeight="1" thickBot="1" x14ac:dyDescent="0.4">
      <c r="A27" s="244" t="str">
        <f ca="1">Translations!G22</f>
        <v xml:space="preserve">Country Need Already Covered:
Resource type: Country need already covered is broken down into need planned to be covered by domestic resources (line C1), and external resources (C2).National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v>
      </c>
      <c r="B27" s="244"/>
      <c r="C27" s="244"/>
      <c r="D27" s="244"/>
      <c r="E27" s="244"/>
      <c r="F27" s="244"/>
      <c r="G27" s="244"/>
    </row>
    <row r="28" spans="1:7" ht="49.5" customHeight="1" thickBot="1" x14ac:dyDescent="0.35">
      <c r="A28" s="241" t="str">
        <f ca="1">Translations!G23</f>
        <v>Programmatic Gap:
The programmatic gap is calculated based on the total estimated number of suspected malaria cases at community level (row A)</v>
      </c>
      <c r="B28" s="241"/>
      <c r="C28" s="241"/>
      <c r="D28" s="241"/>
      <c r="E28" s="241"/>
      <c r="F28" s="241"/>
      <c r="G28" s="241"/>
    </row>
    <row r="29" spans="1:7" ht="69" customHeight="1" thickBot="1" x14ac:dyDescent="0.35">
      <c r="A29" s="238" t="str">
        <f ca="1">Translations!G24</f>
        <v>Comments/Assumptions:
1) Specify the estimated proportion of cases that are diagnosed in the community among the total suspected malaria cases
2) Specify who are the other sources of funding</v>
      </c>
      <c r="B29" s="238"/>
      <c r="C29" s="238"/>
      <c r="D29" s="238"/>
      <c r="E29" s="238"/>
      <c r="F29" s="238"/>
      <c r="G29" s="238"/>
    </row>
    <row r="30" spans="1:7" ht="14.5" thickBot="1" x14ac:dyDescent="0.35">
      <c r="A30" s="239" t="str">
        <f ca="1">Translations!G25</f>
        <v>Case Management- Diagnosis (private sector)</v>
      </c>
      <c r="B30" s="239"/>
      <c r="C30" s="239"/>
      <c r="D30" s="239"/>
      <c r="E30" s="239"/>
      <c r="F30" s="239"/>
      <c r="G30" s="239"/>
    </row>
    <row r="31" spans="1:7" ht="49.5" customHeight="1" thickBot="1" x14ac:dyDescent="0.35">
      <c r="A31" s="241" t="str">
        <f ca="1">Translations!G26</f>
        <v>Coverage indicator: 
Proportion of suspected malaria cases that receive a parasitological test at private sector sites (microscopy and/or RDTs)</v>
      </c>
      <c r="B31" s="241"/>
      <c r="C31" s="241"/>
      <c r="D31" s="241"/>
      <c r="E31" s="241"/>
      <c r="F31" s="241"/>
      <c r="G31" s="241"/>
    </row>
    <row r="32" spans="1:7" ht="71.25" customHeight="1" thickBot="1" x14ac:dyDescent="0.35">
      <c r="A32" s="241" t="str">
        <f ca="1">Translations!G27</f>
        <v>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v>
      </c>
      <c r="B32" s="241"/>
      <c r="C32" s="241"/>
      <c r="D32" s="241"/>
      <c r="E32" s="241"/>
      <c r="F32" s="241"/>
      <c r="G32" s="241"/>
    </row>
    <row r="33" spans="1:8" ht="126" customHeight="1" thickBot="1" x14ac:dyDescent="0.35">
      <c r="A33" s="241" t="str">
        <f ca="1">Translations!G28</f>
        <v>Country target:
1) Refers to NSP or any other latest agreed country target
2) Include cases to be diagnosed at private sector sites 
3) "#" refers to the total number of suspected malaria cases to be tested using either microscopy and/or RDTs at private sector sites. Though a breakdown by microscopy and RDT is requested, if unable to disaggregate provide an aggregate number only
4) "%" refers to the suspected malaria cases that receive a parasitological test using microscopy and/or RDTs at private sector sites among the total suspected malaria cases at private sector sites</v>
      </c>
      <c r="B33" s="242"/>
      <c r="C33" s="242"/>
      <c r="D33" s="242"/>
      <c r="E33" s="242"/>
      <c r="F33" s="242"/>
      <c r="G33" s="242"/>
    </row>
    <row r="34" spans="1:8" s="35" customFormat="1" ht="177.75" customHeight="1" thickBot="1" x14ac:dyDescent="0.4">
      <c r="A34" s="244" t="str">
        <f ca="1">Translations!G29</f>
        <v>Country Need Already Covered:
Country need already covered is broken down first by funding resource type, followed by diagnosis method.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Diagnosis method: Country need already covered is broken down by microscopy (C4), and RDT (C5). The total of these two is automatically generated in line C6. 
If information for lines C1 and C2 are not available, fill only lines C4 and C5.</v>
      </c>
      <c r="B34" s="244"/>
      <c r="C34" s="244"/>
      <c r="D34" s="244"/>
      <c r="E34" s="244"/>
      <c r="F34" s="244"/>
      <c r="G34" s="244"/>
    </row>
    <row r="35" spans="1:8" ht="53.25" customHeight="1" thickBot="1" x14ac:dyDescent="0.35">
      <c r="A35" s="241" t="str">
        <f ca="1">Translations!G30</f>
        <v>Programmatic Gap:
The programmatic gap is calculated based on the total estimated number of suspected malaria cases at private sector health facilities (row A)</v>
      </c>
      <c r="B35" s="241"/>
      <c r="C35" s="241"/>
      <c r="D35" s="241"/>
      <c r="E35" s="241"/>
      <c r="F35" s="241"/>
      <c r="G35" s="241"/>
    </row>
    <row r="36" spans="1:8" ht="102" customHeight="1" thickBot="1" x14ac:dyDescent="0.35">
      <c r="A36" s="238" t="str">
        <f ca="1">Translations!G31</f>
        <v>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v>
      </c>
      <c r="B36" s="238"/>
      <c r="C36" s="238"/>
      <c r="D36" s="238"/>
      <c r="E36" s="238"/>
      <c r="F36" s="238"/>
      <c r="G36" s="238"/>
    </row>
    <row r="37" spans="1:8" s="8" customFormat="1" ht="16.5" customHeight="1" thickBot="1" x14ac:dyDescent="0.35">
      <c r="A37" s="243" t="str">
        <f ca="1">Translations!G32</f>
        <v>"CM-treatment gap tables" tab</v>
      </c>
      <c r="B37" s="243"/>
      <c r="C37" s="243"/>
      <c r="D37" s="243"/>
      <c r="E37" s="243"/>
      <c r="F37" s="243"/>
      <c r="G37" s="243"/>
      <c r="H37" s="7"/>
    </row>
    <row r="38" spans="1:8" ht="24.75" customHeight="1" thickBot="1" x14ac:dyDescent="0.35">
      <c r="A38" s="239" t="str">
        <f ca="1">Translations!G33</f>
        <v>Case Management - Treatment (public sector)</v>
      </c>
      <c r="B38" s="239"/>
      <c r="C38" s="239"/>
      <c r="D38" s="239"/>
      <c r="E38" s="239"/>
      <c r="F38" s="239"/>
      <c r="G38" s="239"/>
    </row>
    <row r="39" spans="1:8" ht="49.5" customHeight="1" thickBot="1" x14ac:dyDescent="0.35">
      <c r="A39" s="238" t="str">
        <f ca="1">Translations!G34</f>
        <v>Coverage indicator:
Proportion of confirmed malaria cases that receive first line anti-malarial treatment at public sector health facilities</v>
      </c>
      <c r="B39" s="238"/>
      <c r="C39" s="238"/>
      <c r="D39" s="238"/>
      <c r="E39" s="238"/>
      <c r="F39" s="238"/>
      <c r="G39" s="238"/>
    </row>
    <row r="40" spans="1:8" ht="80.25" customHeight="1" thickBot="1" x14ac:dyDescent="0.35">
      <c r="A40" s="238" t="str">
        <f ca="1">Translations!G35</f>
        <v>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v>
      </c>
      <c r="B40" s="238"/>
      <c r="C40" s="238"/>
      <c r="D40" s="238"/>
      <c r="E40" s="238"/>
      <c r="F40" s="238"/>
      <c r="G40" s="238"/>
    </row>
    <row r="41" spans="1:8" ht="105.75" customHeight="1" thickBot="1" x14ac:dyDescent="0.35">
      <c r="A41" s="238" t="str">
        <f ca="1">Translations!G36</f>
        <v>Country target:
1) Refers to NSP or any other latest agreed country target
2) Include cases to be treated at public sector health facilities
3) "#" refers to the total number of cases to be treated at public sector health facilities and "%" refers to the malaria cases that are treated at public sector health facilities among the estimated malaria cases at public sector health facilities</v>
      </c>
      <c r="B41" s="238"/>
      <c r="C41" s="238"/>
      <c r="D41" s="238"/>
      <c r="E41" s="238"/>
      <c r="F41" s="238"/>
      <c r="G41" s="238"/>
    </row>
    <row r="42" spans="1:8" s="35" customFormat="1" ht="174" customHeight="1" thickBot="1" x14ac:dyDescent="0.4">
      <c r="A42" s="245" t="str">
        <f ca="1">Translations!G37</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42" s="245"/>
      <c r="C42" s="245"/>
      <c r="D42" s="245"/>
      <c r="E42" s="245"/>
      <c r="F42" s="245"/>
      <c r="G42" s="245"/>
    </row>
    <row r="43" spans="1:8" ht="55.5" customHeight="1" thickBot="1" x14ac:dyDescent="0.35">
      <c r="A43" s="238" t="str">
        <f ca="1">Translations!G38</f>
        <v>Programmatic Gap:
The programmatic gap is calculated based on the total estimated malaria cases (presumed and confirmed) to be treated in public sector facilities (row A)</v>
      </c>
      <c r="B43" s="238"/>
      <c r="C43" s="238"/>
      <c r="D43" s="238"/>
      <c r="E43" s="238"/>
      <c r="F43" s="238"/>
      <c r="G43" s="238"/>
    </row>
    <row r="44" spans="1:8" ht="77.25" customHeight="1" thickBot="1" x14ac:dyDescent="0.35">
      <c r="A44" s="238" t="str">
        <f ca="1">Translations!G39</f>
        <v>Comments/Assumptions:
1) Specify the estimated proportion of cases that are treated at public sector facilities among the total malaria cases treated
2) Specify who are the other sources of funding</v>
      </c>
      <c r="B44" s="238"/>
      <c r="C44" s="238"/>
      <c r="D44" s="238"/>
      <c r="E44" s="238"/>
      <c r="F44" s="238"/>
      <c r="G44" s="238"/>
    </row>
    <row r="45" spans="1:8" ht="20.25" customHeight="1" thickBot="1" x14ac:dyDescent="0.35">
      <c r="A45" s="239" t="str">
        <f ca="1">Translations!G40</f>
        <v>Case Management- Treatment (community)</v>
      </c>
      <c r="B45" s="239"/>
      <c r="C45" s="239"/>
      <c r="D45" s="239"/>
      <c r="E45" s="239"/>
      <c r="F45" s="239"/>
      <c r="G45" s="239"/>
    </row>
    <row r="46" spans="1:8" ht="59.25" customHeight="1" thickBot="1" x14ac:dyDescent="0.35">
      <c r="A46" s="241" t="str">
        <f ca="1">Translations!G41</f>
        <v>Coverage indicator: 
Proportion of confirmed malaria cases that received first-line antimalarial treatment in the community</v>
      </c>
      <c r="B46" s="241"/>
      <c r="C46" s="241"/>
      <c r="D46" s="241"/>
      <c r="E46" s="241"/>
      <c r="F46" s="241"/>
      <c r="G46" s="241"/>
    </row>
    <row r="47" spans="1:8" ht="64.5" customHeight="1" thickBot="1" x14ac:dyDescent="0.35">
      <c r="A47" s="241" t="str">
        <f ca="1">Translations!G42</f>
        <v>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v>
      </c>
      <c r="B47" s="241"/>
      <c r="C47" s="241"/>
      <c r="D47" s="241"/>
      <c r="E47" s="241"/>
      <c r="F47" s="241"/>
      <c r="G47" s="241"/>
    </row>
    <row r="48" spans="1:8" ht="87" customHeight="1" thickBot="1" x14ac:dyDescent="0.35">
      <c r="A48" s="241" t="str">
        <f ca="1">Translations!G43</f>
        <v>Country target:
1) Refers to NSP or any other latest agreed country target
2) Include cases to be treated in the community
3) "#" refer to the total number of cases to be treated in the community and "%" refers to the malaria cases that are treated in the community among the estimated malaria cases in the community</v>
      </c>
      <c r="B48" s="241"/>
      <c r="C48" s="241"/>
      <c r="D48" s="241"/>
      <c r="E48" s="241"/>
      <c r="F48" s="241"/>
      <c r="G48" s="241"/>
    </row>
    <row r="49" spans="1:8" s="35" customFormat="1" ht="177.75" customHeight="1" thickBot="1" x14ac:dyDescent="0.4">
      <c r="A49" s="245" t="str">
        <f ca="1">Translations!G44</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49" s="245"/>
      <c r="C49" s="245"/>
      <c r="D49" s="245"/>
      <c r="E49" s="245"/>
      <c r="F49" s="245"/>
      <c r="G49" s="245"/>
    </row>
    <row r="50" spans="1:8" ht="57" customHeight="1" thickBot="1" x14ac:dyDescent="0.35">
      <c r="A50" s="241" t="str">
        <f ca="1">Translations!G45</f>
        <v>Programmatic Gap:
The programmatic gap is calculated based on the total estimated malaria cases (presumed and confirmed) to be treated at community level (row A)</v>
      </c>
      <c r="B50" s="241"/>
      <c r="C50" s="241"/>
      <c r="D50" s="241"/>
      <c r="E50" s="241"/>
      <c r="F50" s="241"/>
      <c r="G50" s="241"/>
    </row>
    <row r="51" spans="1:8" ht="67.5" customHeight="1" thickBot="1" x14ac:dyDescent="0.35">
      <c r="A51" s="238" t="str">
        <f ca="1">Translations!G46</f>
        <v>Comments/Assumptions:
1) Specify the estimated proportion of cases that are treated in the community among the total estimated malaria cases treated
2) Specify who are the other sources of funding</v>
      </c>
      <c r="B51" s="238"/>
      <c r="C51" s="238"/>
      <c r="D51" s="238"/>
      <c r="E51" s="238"/>
      <c r="F51" s="238"/>
      <c r="G51" s="238"/>
    </row>
    <row r="52" spans="1:8" ht="14.5" thickBot="1" x14ac:dyDescent="0.35">
      <c r="A52" s="239" t="str">
        <f ca="1">Translations!G47</f>
        <v>Case Management- Treatment (private sector)</v>
      </c>
      <c r="B52" s="239"/>
      <c r="C52" s="239"/>
      <c r="D52" s="239"/>
      <c r="E52" s="239"/>
      <c r="F52" s="239"/>
      <c r="G52" s="239"/>
    </row>
    <row r="53" spans="1:8" ht="51" customHeight="1" thickBot="1" x14ac:dyDescent="0.35">
      <c r="A53" s="241" t="str">
        <f ca="1">Translations!G48</f>
        <v xml:space="preserve">Coverage indicator:
Proportion of confirmed malaria cases that received first-line antimalarial treatment at private sector sites </v>
      </c>
      <c r="B53" s="241"/>
      <c r="C53" s="241"/>
      <c r="D53" s="241"/>
      <c r="E53" s="241"/>
      <c r="F53" s="241"/>
      <c r="G53" s="241"/>
    </row>
    <row r="54" spans="1:8" ht="78.75" customHeight="1" thickBot="1" x14ac:dyDescent="0.35">
      <c r="A54" s="241" t="str">
        <f ca="1">Translations!G49</f>
        <v>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v>
      </c>
      <c r="B54" s="241"/>
      <c r="C54" s="241"/>
      <c r="D54" s="241"/>
      <c r="E54" s="241"/>
      <c r="F54" s="241"/>
      <c r="G54" s="241"/>
    </row>
    <row r="55" spans="1:8" ht="147.75" customHeight="1" thickBot="1" x14ac:dyDescent="0.35">
      <c r="A55" s="241" t="str">
        <f ca="1">Translations!G50</f>
        <v>Country target:
1) Refers to NSP or any other latest agreed country target
2) Include cases to be treated at private sector sites
3) "#" refers to the total number of cases to be treated at private sector sites and "%" refers to the malaria cases that are treated at private sector sites among the estimated malaria cases at private sector sites</v>
      </c>
      <c r="B55" s="242"/>
      <c r="C55" s="242"/>
      <c r="D55" s="242"/>
      <c r="E55" s="242"/>
      <c r="F55" s="242"/>
      <c r="G55" s="242"/>
    </row>
    <row r="56" spans="1:8" s="35" customFormat="1" ht="173.25" customHeight="1" thickBot="1" x14ac:dyDescent="0.4">
      <c r="A56" s="245" t="str">
        <f ca="1">Translations!G51</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56" s="245"/>
      <c r="C56" s="245"/>
      <c r="D56" s="245"/>
      <c r="E56" s="245"/>
      <c r="F56" s="245"/>
      <c r="G56" s="245"/>
    </row>
    <row r="57" spans="1:8" ht="48" customHeight="1" thickBot="1" x14ac:dyDescent="0.35">
      <c r="A57" s="241" t="str">
        <f ca="1">Translations!G52</f>
        <v>Programmatic Gap:
The programmatic gap is calculated based on the total estimated malaria cases (presumed and confirmed) to be treated in private sector facilities (row A)</v>
      </c>
      <c r="B57" s="241"/>
      <c r="C57" s="241"/>
      <c r="D57" s="241"/>
      <c r="E57" s="241"/>
      <c r="F57" s="241"/>
      <c r="G57" s="241"/>
    </row>
    <row r="58" spans="1:8" ht="70.5" customHeight="1" thickBot="1" x14ac:dyDescent="0.35">
      <c r="A58" s="238" t="str">
        <f ca="1">Translations!G53</f>
        <v>Comments/Assumptions:
1) Specify the estimated proportion of cases that are treated in the private sector among the total estimated malaria cases treated 
2) Specify who are the other sources of funding</v>
      </c>
      <c r="B58" s="238"/>
      <c r="C58" s="238"/>
      <c r="D58" s="238"/>
      <c r="E58" s="238"/>
      <c r="F58" s="238"/>
      <c r="G58" s="238"/>
    </row>
    <row r="59" spans="1:8" s="8" customFormat="1" ht="16.5" customHeight="1" thickBot="1" x14ac:dyDescent="0.35">
      <c r="A59" s="243" t="str">
        <f ca="1">Translations!G54</f>
        <v>"Net gap table" tab</v>
      </c>
      <c r="B59" s="243"/>
      <c r="C59" s="243"/>
      <c r="D59" s="243"/>
      <c r="E59" s="243"/>
      <c r="F59" s="243"/>
      <c r="G59" s="243"/>
      <c r="H59" s="7"/>
    </row>
    <row r="60" spans="1:8" ht="138" customHeight="1" thickBot="1" x14ac:dyDescent="0.35">
      <c r="A60" s="238" t="str">
        <f ca="1">Translations!G55</f>
        <v>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nets.
3) The Global Fund currently supports pyrethroid-only nets and PBO nets in line with WHO policy - PBO nets can only be considered if there is no gap in coverage for at risk populations targeted for vector control. Both pyrethroid-only nets and PBO nets can be considered for funding within the allocation amount. However, if there is a gap in pyrethroid-only nets, PBO nets can NOT be requested. The gap in pyrethroid-only nets must be filled first.</v>
      </c>
      <c r="B60" s="238"/>
      <c r="C60" s="238"/>
      <c r="D60" s="238"/>
      <c r="E60" s="238"/>
      <c r="F60" s="238"/>
      <c r="G60" s="238"/>
    </row>
    <row r="61" spans="1:8" ht="24" customHeight="1" thickBot="1" x14ac:dyDescent="0.35">
      <c r="A61" s="246" t="str">
        <f ca="1">Translations!G56</f>
        <v>Vector control- nets</v>
      </c>
      <c r="B61" s="247"/>
      <c r="C61" s="247"/>
      <c r="D61" s="247"/>
      <c r="E61" s="247"/>
      <c r="F61" s="247"/>
      <c r="G61" s="247"/>
    </row>
    <row r="62" spans="1:8" ht="243.75" customHeight="1" thickBot="1" x14ac:dyDescent="0.35">
      <c r="A62" s="238" t="str">
        <f ca="1">Translations!G57</f>
        <v>Indicator: 
Number of long-lasting insecticidal nets (LLINs) distributed to at-risk populations (mass campaign and continuous distribution)
Total population in the country:
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
Current estimated country need (B - G):
Specify campaign methodology (rolling vs. cyclic) and the years when the mass distribution campaigns will take place and the target area covered by these campaigns in the comments box. The gap table below (lines B-G) are for pyrethroid-only nets. In order to address the issue of insecticide resistance, there is a section at the bottom of the table (lines M-Q) to indicate the optimal number of PBOs a country needs based on the most recent entomologic data - see section titled 'Addressing insecticide resistance.</v>
      </c>
      <c r="B62" s="238"/>
      <c r="C62" s="238"/>
      <c r="D62" s="238"/>
      <c r="E62" s="238"/>
      <c r="F62" s="238"/>
      <c r="G62" s="238"/>
    </row>
    <row r="63" spans="1:8" s="35" customFormat="1" ht="369" customHeight="1" thickBot="1" x14ac:dyDescent="0.4">
      <c r="A63" s="245" t="str">
        <f ca="1">Translations!G58</f>
        <v>Country Need Already Covered:
Country need already covered is broken down into need planned to be covered by domestic resources (line H1), and external resources (line H2).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If this is the case, specify in the comments box that line H1 refers to the total of both domestic and external resources.
Addressing insecticide resistance:
Based on the most recent entomologic data, PBO nets may be the appropriate choice for all or part of the country. The applicant should indicate the number of PBO nets that would be optimal to achieve effective vector control in their context in line M. If the government or other partners plan to provide PBO nets (even if there is a gap in coverage of at risk populations), please note the amount in line N. The gap in PBO nets will be automatically calculated in line O. The Global Fund currently supports pyrethroid-only nets and PBO nets in line with WHO policy - PBO nets can only be considered if there is no gap in coverage for at risk populations targeted for vector control. If these populations are covered, indicate the amount of PBOs requested within the allocation amount in line P. The final gap in PBOs nets will be automatically calculated in line Q.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v>
      </c>
      <c r="B63" s="245"/>
      <c r="C63" s="245"/>
      <c r="D63" s="245"/>
      <c r="E63" s="245"/>
      <c r="F63" s="245"/>
      <c r="G63" s="245"/>
    </row>
    <row r="64" spans="1:8" ht="84.75" customHeight="1" thickBot="1" x14ac:dyDescent="0.35">
      <c r="A64" s="238" t="str">
        <f ca="1">Translations!G59</f>
        <v>Comments/Assumptions:
1) Specify the years when the mass distribution campaigns will take place and the target area covered by these campaigns
2) Specify the geographic areas where the net distribution (non mass campaign) will take place each year
3) Specify who are the other sources of funding</v>
      </c>
      <c r="B64" s="238"/>
      <c r="C64" s="238"/>
      <c r="D64" s="238"/>
      <c r="E64" s="238"/>
      <c r="F64" s="238"/>
      <c r="G64" s="238"/>
    </row>
    <row r="65" spans="1:8" ht="84.75" customHeight="1" thickBot="1" x14ac:dyDescent="0.35">
      <c r="A65" s="238" t="str">
        <f ca="1">Translations!G60</f>
        <v>Nets Covered within Allocation Amount:
Both pyrethroid-only nets and PBO nets can be considered for funding within the allocation amount. However, if there is a gap in pyrethroid-only nets, PBO nets can NOT be requested. The gap in pyrethroid-only nets must be filled first. Gaps that remain (in pyrethroid-only and/or PBO nets) should be considered for inclusion in the PAAR. If an area was previously covered by PBO nets (ex. in the last mass campaign) and cannot be covered with the existing resources, please note this in the comment section (and the amount of PBO nets that would be needed to maintain coverage in the geographic area previously covered by PBO nets) - consider prioritizing this gap in the PAAR request.</v>
      </c>
      <c r="B65" s="238"/>
      <c r="C65" s="238"/>
      <c r="D65" s="238"/>
      <c r="E65" s="238"/>
      <c r="F65" s="238"/>
      <c r="G65" s="238"/>
    </row>
    <row r="66" spans="1:8" s="8" customFormat="1" ht="16.5" customHeight="1" thickBot="1" x14ac:dyDescent="0.35">
      <c r="A66" s="243" t="str">
        <f ca="1">Translations!G61</f>
        <v>"IRS gap table" tab</v>
      </c>
      <c r="B66" s="243"/>
      <c r="C66" s="243"/>
      <c r="D66" s="243"/>
      <c r="E66" s="243"/>
      <c r="F66" s="243"/>
      <c r="G66" s="243"/>
      <c r="H66" s="7"/>
    </row>
    <row r="67" spans="1:8" ht="18" customHeight="1" thickBot="1" x14ac:dyDescent="0.35">
      <c r="A67" s="246" t="str">
        <f ca="1">Translations!G62</f>
        <v>Vector control- IRS</v>
      </c>
      <c r="B67" s="246"/>
      <c r="C67" s="246"/>
      <c r="D67" s="246"/>
      <c r="E67" s="246"/>
      <c r="F67" s="246"/>
      <c r="G67" s="246"/>
    </row>
    <row r="68" spans="1:8" ht="50.25" customHeight="1" thickBot="1" x14ac:dyDescent="0.35">
      <c r="A68" s="238" t="str">
        <f ca="1">Translations!G63</f>
        <v>Coverage indicator: 
Proportion of households in targeted areas that received Indoor Residual Spraying during the reporting period</v>
      </c>
      <c r="B68" s="238"/>
      <c r="C68" s="238"/>
      <c r="D68" s="238"/>
      <c r="E68" s="238"/>
      <c r="F68" s="238"/>
      <c r="G68" s="238"/>
    </row>
    <row r="69" spans="1:8" ht="51" customHeight="1" thickBot="1" x14ac:dyDescent="0.35">
      <c r="A69" s="238" t="str">
        <f ca="1">Translations!G64</f>
        <v>Target population:
Refers to estimated number of population living in malaria endemic areas that are targeted for spraying as per national IRS plan</v>
      </c>
      <c r="B69" s="238"/>
      <c r="C69" s="238"/>
      <c r="D69" s="238"/>
      <c r="E69" s="238"/>
      <c r="F69" s="238"/>
      <c r="G69" s="238"/>
    </row>
    <row r="70" spans="1:8" ht="147.75" customHeight="1" thickBot="1" x14ac:dyDescent="0.35">
      <c r="A70" s="238" t="str">
        <f ca="1">Translations!G65</f>
        <v>Country target:
1) Refers to NSP or any other latest agreed country target
2) "#" refers to the number of spraying events i.e. number of households to be sprayed in the area targeted for IRS multiplied by the frequency of spraying cycle and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v>
      </c>
      <c r="B70" s="238"/>
      <c r="C70" s="238"/>
      <c r="D70" s="238"/>
      <c r="E70" s="238"/>
      <c r="F70" s="238"/>
      <c r="G70" s="238"/>
    </row>
    <row r="71" spans="1:8" s="35" customFormat="1" ht="177.75" customHeight="1" thickBot="1" x14ac:dyDescent="0.4">
      <c r="A71" s="245" t="str">
        <f ca="1">Translations!G66</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71" s="245"/>
      <c r="C71" s="245"/>
      <c r="D71" s="245"/>
      <c r="E71" s="245"/>
      <c r="F71" s="245"/>
      <c r="G71" s="245"/>
    </row>
    <row r="72" spans="1:8" ht="52.5" customHeight="1" thickBot="1" x14ac:dyDescent="0.35">
      <c r="A72" s="238" t="str">
        <f ca="1">Translations!G67</f>
        <v>Programmatic Gap:
The programmatic gap is calculated based on the country target (row B i.e. the number of households targeted for IRS)</v>
      </c>
      <c r="B72" s="238"/>
      <c r="C72" s="238"/>
      <c r="D72" s="238"/>
      <c r="E72" s="238"/>
      <c r="F72" s="238"/>
      <c r="G72" s="238"/>
    </row>
    <row r="73" spans="1:8" ht="79.5" customHeight="1" thickBot="1" x14ac:dyDescent="0.35">
      <c r="A73" s="238" t="str">
        <f ca="1">Translations!G68</f>
        <v>Comments/Assumptions:
1) Specify the target areas
2) Specify if IRS is routine or reactive to identified foci of disease. If routine, specify the frequency of spraying
3) Specify who are the other sources of funding</v>
      </c>
      <c r="B73" s="238"/>
      <c r="C73" s="238"/>
      <c r="D73" s="238"/>
      <c r="E73" s="238"/>
      <c r="F73" s="238"/>
      <c r="G73" s="238"/>
    </row>
    <row r="74" spans="1:8" s="8" customFormat="1" ht="16.5" customHeight="1" thickBot="1" x14ac:dyDescent="0.35">
      <c r="A74" s="243" t="str">
        <f ca="1">Translations!G69</f>
        <v>"Specific prev interventions" tab</v>
      </c>
      <c r="B74" s="243"/>
      <c r="C74" s="243"/>
      <c r="D74" s="243"/>
      <c r="E74" s="243"/>
      <c r="F74" s="243"/>
      <c r="G74" s="243"/>
      <c r="H74" s="7"/>
    </row>
    <row r="75" spans="1:8" ht="18.75" customHeight="1" thickBot="1" x14ac:dyDescent="0.35">
      <c r="A75" s="239" t="str">
        <f ca="1">Translations!G70</f>
        <v>Specific prevention interventions-  Intermittent preventive treatment in pregnancy (IPTp)</v>
      </c>
      <c r="B75" s="239"/>
      <c r="C75" s="239"/>
      <c r="D75" s="239"/>
      <c r="E75" s="239"/>
      <c r="F75" s="239"/>
      <c r="G75" s="239"/>
    </row>
    <row r="76" spans="1:8" ht="45.75" customHeight="1" thickBot="1" x14ac:dyDescent="0.35">
      <c r="A76" s="238" t="str">
        <f ca="1">Translations!G71</f>
        <v xml:space="preserve">Coverage indicator: 
Proportion of pregnant women attending antenatal clinics who received three or more doses of intermittent preventive treatment for malaria. </v>
      </c>
      <c r="B76" s="238"/>
      <c r="C76" s="238"/>
      <c r="D76" s="238"/>
      <c r="E76" s="238"/>
      <c r="F76" s="238"/>
      <c r="G76" s="238"/>
    </row>
    <row r="77" spans="1:8" ht="42" customHeight="1" thickBot="1" x14ac:dyDescent="0.35">
      <c r="A77" s="241" t="str">
        <f ca="1">Translations!G72</f>
        <v>Estimated population in need/at risk:
Refers to estimated number of pregnant women during the year</v>
      </c>
      <c r="B77" s="241"/>
      <c r="C77" s="241"/>
      <c r="D77" s="241"/>
      <c r="E77" s="241"/>
      <c r="F77" s="241"/>
      <c r="G77" s="241"/>
    </row>
    <row r="78" spans="1:8" ht="113.25" customHeight="1" thickBot="1" x14ac:dyDescent="0.35">
      <c r="A78" s="238" t="str">
        <f ca="1">Translations!G73</f>
        <v xml:space="preserve">Country target:
1) Refers to NSP or any other latest agreed country target.
2) "#" refers to the number of pregnant women expected to receive three or more doses of intermittent preventive treatment and "%" refers to the women who receive three or more doses of IPTp during their ANC visits each year of those expected to attend ANC
3) The targets should take into account the current and expected increase in ANC coverage </v>
      </c>
      <c r="B78" s="240"/>
      <c r="C78" s="240"/>
      <c r="D78" s="240"/>
      <c r="E78" s="240"/>
      <c r="F78" s="240"/>
      <c r="G78" s="240"/>
    </row>
    <row r="79" spans="1:8" s="35" customFormat="1" ht="175.5" customHeight="1" thickBot="1" x14ac:dyDescent="0.4">
      <c r="A79" s="245" t="str">
        <f ca="1">Translations!G74</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79" s="245"/>
      <c r="C79" s="245"/>
      <c r="D79" s="245"/>
      <c r="E79" s="245"/>
      <c r="F79" s="245"/>
      <c r="G79" s="245"/>
    </row>
    <row r="80" spans="1:8" ht="39.75" customHeight="1" thickBot="1" x14ac:dyDescent="0.35">
      <c r="A80" s="238" t="str">
        <f ca="1">Translations!G75</f>
        <v>Programmatic Gap:
The programmatic gap is calculated based on total need (row A).</v>
      </c>
      <c r="B80" s="238"/>
      <c r="C80" s="238"/>
      <c r="D80" s="238"/>
      <c r="E80" s="238"/>
      <c r="F80" s="238"/>
      <c r="G80" s="238"/>
    </row>
    <row r="81" spans="1:7" ht="57" customHeight="1" thickBot="1" x14ac:dyDescent="0.35">
      <c r="A81" s="238" t="str">
        <f ca="1">Translations!G76</f>
        <v>Comments/Assumptions:
1) Specify who are the other sources of funding.
2) Specify the proportion of estimated pregnant women who attend antenatal clinics</v>
      </c>
      <c r="B81" s="238"/>
      <c r="C81" s="238"/>
      <c r="D81" s="238"/>
      <c r="E81" s="238"/>
      <c r="F81" s="238"/>
      <c r="G81" s="238"/>
    </row>
    <row r="82" spans="1:7" ht="14.5" thickBot="1" x14ac:dyDescent="0.35">
      <c r="A82" s="239" t="str">
        <f ca="1">Translations!G77</f>
        <v>Specific prevention interventions- Seasonal Malaria Chemoprevention (SMC)</v>
      </c>
      <c r="B82" s="239"/>
      <c r="C82" s="239"/>
      <c r="D82" s="239"/>
      <c r="E82" s="239"/>
      <c r="F82" s="239"/>
      <c r="G82" s="239"/>
    </row>
    <row r="83" spans="1:7" ht="68.25" customHeight="1" thickBot="1" x14ac:dyDescent="0.35">
      <c r="A83" s="238" t="str">
        <f ca="1">Translations!G78</f>
        <v>Coverage indicator: 
Percentage of children aged 3-59 months who received the full number of courses of SMC (3 or 4) per transmission season in the targeted areas</v>
      </c>
      <c r="B83" s="238"/>
      <c r="C83" s="238"/>
      <c r="D83" s="238"/>
      <c r="E83" s="238"/>
      <c r="F83" s="238"/>
      <c r="G83" s="238"/>
    </row>
    <row r="84" spans="1:7" ht="39" customHeight="1" thickBot="1" x14ac:dyDescent="0.35">
      <c r="A84" s="241" t="str">
        <f ca="1">Translations!G79</f>
        <v>Estimated population in need/at risk:
Refers to estimated number of children aged 3-59 months in the targeted geographic area</v>
      </c>
      <c r="B84" s="241"/>
      <c r="C84" s="241"/>
      <c r="D84" s="241"/>
      <c r="E84" s="241"/>
      <c r="F84" s="241"/>
      <c r="G84" s="241"/>
    </row>
    <row r="85" spans="1:7" ht="95.25" customHeight="1" thickBot="1" x14ac:dyDescent="0.35">
      <c r="A85" s="238" t="str">
        <f ca="1">Translations!G80</f>
        <v>Country target:
1)  Refers to NSP or any other latest agreed country target.
2) "#' refers to the number of children 3-59 months expected to receive the full number of courses of SMC and "%" refers to the children who receive the full number of courses of SMC during the transmission season each year of those expected in the targeted geographic area</v>
      </c>
      <c r="B85" s="240"/>
      <c r="C85" s="240"/>
      <c r="D85" s="240"/>
      <c r="E85" s="240"/>
      <c r="F85" s="240"/>
      <c r="G85" s="240"/>
    </row>
    <row r="86" spans="1:7" s="35" customFormat="1" ht="172.5" customHeight="1" thickBot="1" x14ac:dyDescent="0.4">
      <c r="A86" s="245" t="str">
        <f ca="1">Translations!G81</f>
        <v>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B86" s="245"/>
      <c r="C86" s="245"/>
      <c r="D86" s="245"/>
      <c r="E86" s="245"/>
      <c r="F86" s="245"/>
      <c r="G86" s="245"/>
    </row>
    <row r="87" spans="1:7" ht="39" customHeight="1" thickBot="1" x14ac:dyDescent="0.35">
      <c r="A87" s="238" t="str">
        <f ca="1">Translations!G82</f>
        <v>Programmatic Gap:
The programmatic gap is calculated based on total need (row A)</v>
      </c>
      <c r="B87" s="238"/>
      <c r="C87" s="238"/>
      <c r="D87" s="238"/>
      <c r="E87" s="238"/>
      <c r="F87" s="238"/>
      <c r="G87" s="238"/>
    </row>
    <row r="88" spans="1:7" ht="75.75" customHeight="1" thickBot="1" x14ac:dyDescent="0.35">
      <c r="A88" s="238" t="str">
        <f ca="1">Translations!G83</f>
        <v>Comments/Assumptions:
1) Specify who are the other sources of funding
2) Specify estimated population 3-59 months of age in targeted geographic area for SMC</v>
      </c>
      <c r="B88" s="238"/>
      <c r="C88" s="238"/>
      <c r="D88" s="238"/>
      <c r="E88" s="238"/>
      <c r="F88" s="238"/>
      <c r="G88" s="238"/>
    </row>
  </sheetData>
  <sheetProtection password="E205" sheet="1" formatColumns="0" formatRows="0"/>
  <mergeCells count="86">
    <mergeCell ref="A77:G77"/>
    <mergeCell ref="A22:G22"/>
    <mergeCell ref="A86:G86"/>
    <mergeCell ref="A42:G42"/>
    <mergeCell ref="A49:G49"/>
    <mergeCell ref="A56:G56"/>
    <mergeCell ref="A63:G63"/>
    <mergeCell ref="A71:G71"/>
    <mergeCell ref="A72:G72"/>
    <mergeCell ref="A73:G73"/>
    <mergeCell ref="A64:G64"/>
    <mergeCell ref="A67:G67"/>
    <mergeCell ref="A68:G68"/>
    <mergeCell ref="A69:G69"/>
    <mergeCell ref="A70:G70"/>
    <mergeCell ref="A74:G74"/>
    <mergeCell ref="A57:G57"/>
    <mergeCell ref="A58:G58"/>
    <mergeCell ref="A59:G59"/>
    <mergeCell ref="A62:G62"/>
    <mergeCell ref="A65:G65"/>
    <mergeCell ref="A52:G52"/>
    <mergeCell ref="A53:G53"/>
    <mergeCell ref="A54:G54"/>
    <mergeCell ref="A55:G55"/>
    <mergeCell ref="A44:G44"/>
    <mergeCell ref="A45:G45"/>
    <mergeCell ref="A46:G46"/>
    <mergeCell ref="A47:G47"/>
    <mergeCell ref="A48:G48"/>
    <mergeCell ref="A1:F1"/>
    <mergeCell ref="A2:F2"/>
    <mergeCell ref="A3:F3"/>
    <mergeCell ref="B6:D6"/>
    <mergeCell ref="A51:G51"/>
    <mergeCell ref="A38:G38"/>
    <mergeCell ref="A39:G39"/>
    <mergeCell ref="A40:G40"/>
    <mergeCell ref="A41:G41"/>
    <mergeCell ref="A43:G43"/>
    <mergeCell ref="A8:G8"/>
    <mergeCell ref="A24:G24"/>
    <mergeCell ref="A21:G21"/>
    <mergeCell ref="A34:G34"/>
    <mergeCell ref="A20:G20"/>
    <mergeCell ref="A33:G33"/>
    <mergeCell ref="A11:G11"/>
    <mergeCell ref="A15:G15"/>
    <mergeCell ref="A23:G23"/>
    <mergeCell ref="A9:G9"/>
    <mergeCell ref="A10:G10"/>
    <mergeCell ref="A12:G12"/>
    <mergeCell ref="A13:G13"/>
    <mergeCell ref="A14:G14"/>
    <mergeCell ref="A37:G37"/>
    <mergeCell ref="A27:G27"/>
    <mergeCell ref="A84:G84"/>
    <mergeCell ref="A85:G85"/>
    <mergeCell ref="A87:G87"/>
    <mergeCell ref="A78:G78"/>
    <mergeCell ref="A80:G80"/>
    <mergeCell ref="A81:G81"/>
    <mergeCell ref="A82:G82"/>
    <mergeCell ref="A79:G79"/>
    <mergeCell ref="A35:G35"/>
    <mergeCell ref="A32:G32"/>
    <mergeCell ref="A66:G66"/>
    <mergeCell ref="A60:G60"/>
    <mergeCell ref="A61:G61"/>
    <mergeCell ref="A50:G50"/>
    <mergeCell ref="G1:G3"/>
    <mergeCell ref="A88:G88"/>
    <mergeCell ref="A16:G16"/>
    <mergeCell ref="A17:G17"/>
    <mergeCell ref="A18:G18"/>
    <mergeCell ref="A19:G19"/>
    <mergeCell ref="A83:G83"/>
    <mergeCell ref="A75:G75"/>
    <mergeCell ref="A76:G76"/>
    <mergeCell ref="A36:G36"/>
    <mergeCell ref="A25:G25"/>
    <mergeCell ref="A26:G26"/>
    <mergeCell ref="A28:G28"/>
    <mergeCell ref="A29:G29"/>
    <mergeCell ref="A30:G30"/>
    <mergeCell ref="A31:G31"/>
  </mergeCells>
  <dataValidations count="1">
    <dataValidation type="list" allowBlank="1" showInputMessage="1" showErrorMessage="1" sqref="B6:D6">
      <formula1>"English,French,Spanish"</formula1>
    </dataValidation>
  </dataValidations>
  <hyperlinks>
    <hyperlink ref="A12:G12" r:id="rId1" display="https://endmalaria.org/about-us-governance-partner-committees/countryregional-support-partner-committee-crspc"/>
  </hyperlinks>
  <pageMargins left="0.7" right="0.7" top="0.75" bottom="0.75" header="0.3" footer="0.3"/>
  <pageSetup paperSize="8" scale="90" orientation="portrait" r:id="rId2"/>
  <rowBreaks count="7" manualBreakCount="7">
    <brk id="14" max="16383" man="1"/>
    <brk id="29" max="16383" man="1"/>
    <brk id="36" max="16383" man="1"/>
    <brk id="51" max="16383" man="1"/>
    <brk id="58" max="16383" man="1"/>
    <brk id="65" max="16383" man="1"/>
    <brk id="73"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V147"/>
  <sheetViews>
    <sheetView tabSelected="1" view="pageBreakPreview" topLeftCell="A14" zoomScaleSheetLayoutView="85" workbookViewId="0">
      <selection activeCell="F17" sqref="F17"/>
    </sheetView>
  </sheetViews>
  <sheetFormatPr defaultColWidth="9.1796875" defaultRowHeight="14" x14ac:dyDescent="0.35"/>
  <cols>
    <col min="1" max="1" width="26.453125" style="10" customWidth="1"/>
    <col min="2" max="5" width="13.36328125" style="10" customWidth="1"/>
    <col min="6" max="6" width="55.1796875" style="128" customWidth="1"/>
    <col min="7" max="7" width="33" style="10" customWidth="1"/>
    <col min="8" max="10" width="9.1796875" style="10"/>
    <col min="11" max="11" width="11.453125" style="10" customWidth="1"/>
    <col min="12" max="16384" width="9.1796875" style="10"/>
  </cols>
  <sheetData>
    <row r="1" spans="1:22" s="82" customFormat="1" ht="17.5" customHeight="1" x14ac:dyDescent="0.3">
      <c r="A1" s="285" t="s">
        <v>26</v>
      </c>
      <c r="B1" s="285"/>
      <c r="C1" s="285"/>
      <c r="D1" s="285"/>
      <c r="E1" s="285"/>
      <c r="F1" s="290" t="str">
        <f ca="1">Translations!$G$95</f>
        <v>Latest version updated October 2019</v>
      </c>
      <c r="G1" s="78"/>
      <c r="H1" s="79"/>
      <c r="I1" s="80"/>
      <c r="J1" s="80"/>
      <c r="K1" s="80"/>
      <c r="L1" s="80"/>
      <c r="M1" s="80"/>
      <c r="N1" s="80"/>
      <c r="O1" s="81"/>
      <c r="P1" s="81"/>
      <c r="Q1" s="81"/>
      <c r="R1" s="81"/>
      <c r="S1" s="81"/>
      <c r="T1" s="81"/>
      <c r="U1" s="81"/>
      <c r="V1" s="81"/>
    </row>
    <row r="2" spans="1:22" s="82" customFormat="1" ht="17.5" customHeight="1" x14ac:dyDescent="0.3">
      <c r="A2" s="286" t="s">
        <v>27</v>
      </c>
      <c r="B2" s="286"/>
      <c r="C2" s="286"/>
      <c r="D2" s="286"/>
      <c r="E2" s="286"/>
      <c r="F2" s="291"/>
      <c r="G2" s="78"/>
      <c r="H2" s="79"/>
      <c r="I2" s="80"/>
      <c r="J2" s="80"/>
      <c r="K2" s="80"/>
      <c r="L2" s="80"/>
      <c r="M2" s="80"/>
      <c r="N2" s="80"/>
      <c r="O2" s="81"/>
      <c r="P2" s="81"/>
      <c r="Q2" s="81"/>
      <c r="R2" s="81"/>
      <c r="S2" s="81"/>
      <c r="T2" s="81"/>
      <c r="U2" s="81"/>
      <c r="V2" s="81"/>
    </row>
    <row r="3" spans="1:22" s="82" customFormat="1" ht="17.5" customHeight="1" thickBot="1" x14ac:dyDescent="0.35">
      <c r="A3" s="286" t="s">
        <v>28</v>
      </c>
      <c r="B3" s="286"/>
      <c r="C3" s="286"/>
      <c r="D3" s="286"/>
      <c r="E3" s="286"/>
      <c r="F3" s="292"/>
      <c r="G3" s="78"/>
      <c r="H3" s="79"/>
      <c r="I3" s="80"/>
      <c r="J3" s="80"/>
      <c r="K3" s="80"/>
      <c r="L3" s="80"/>
      <c r="M3" s="80"/>
      <c r="N3" s="80"/>
      <c r="O3" s="81"/>
      <c r="P3" s="81"/>
      <c r="Q3" s="81"/>
      <c r="R3" s="81"/>
      <c r="S3" s="81"/>
      <c r="T3" s="81"/>
      <c r="U3" s="81"/>
      <c r="V3" s="81"/>
    </row>
    <row r="4" spans="1:22" s="82" customFormat="1" ht="57.75" customHeight="1" thickBot="1" x14ac:dyDescent="0.35">
      <c r="A4" s="287" t="str">
        <f ca="1">Translations!$G$91</f>
        <v xml:space="preserve">Carefully read the instructions in the "Instructions" tab before completing the programmatic gap analysis table. 
The instructions have been tailored to each specific module/intervention. </v>
      </c>
      <c r="B4" s="288"/>
      <c r="C4" s="288"/>
      <c r="D4" s="288"/>
      <c r="E4" s="288"/>
      <c r="F4" s="289"/>
      <c r="G4" s="284"/>
      <c r="H4" s="284"/>
    </row>
    <row r="5" spans="1:22" s="84" customFormat="1" ht="25.5" customHeight="1" thickBot="1" x14ac:dyDescent="0.35">
      <c r="A5" s="293" t="str">
        <f ca="1">Translations!$A$3</f>
        <v>Malaria - Diagnosis</v>
      </c>
      <c r="B5" s="294"/>
      <c r="C5" s="294"/>
      <c r="D5" s="294"/>
      <c r="E5" s="294"/>
      <c r="F5" s="295"/>
      <c r="G5" s="83"/>
      <c r="H5" s="10"/>
      <c r="I5" s="10"/>
      <c r="J5" s="10"/>
      <c r="K5" s="10"/>
      <c r="L5" s="10"/>
      <c r="M5" s="10"/>
    </row>
    <row r="6" spans="1:22" ht="20.25" customHeight="1" x14ac:dyDescent="0.35">
      <c r="A6" s="296" t="str">
        <f ca="1">Translations!$A$4</f>
        <v>Malaria Diagnosis Programmatic Gap Table</v>
      </c>
      <c r="B6" s="297"/>
      <c r="C6" s="297"/>
      <c r="D6" s="297"/>
      <c r="E6" s="297"/>
      <c r="F6" s="298"/>
    </row>
    <row r="7" spans="1:22" ht="18.75" customHeight="1" x14ac:dyDescent="0.35">
      <c r="A7" s="85" t="str">
        <f ca="1">Translations!$A$10</f>
        <v>Priority Module</v>
      </c>
      <c r="B7" s="276" t="str">
        <f ca="1">Translations!$A$79</f>
        <v>Case Management</v>
      </c>
      <c r="C7" s="277"/>
      <c r="D7" s="277"/>
      <c r="E7" s="277"/>
      <c r="F7" s="278"/>
    </row>
    <row r="8" spans="1:22" ht="36" customHeight="1" x14ac:dyDescent="0.35">
      <c r="A8" s="85" t="str">
        <f ca="1">Translations!$A$11</f>
        <v>Selected indicator</v>
      </c>
      <c r="B8" s="281" t="str">
        <f ca="1">Translations!$A$80</f>
        <v>Proportion of suspected malaria cases that receive a parasitological test at public sector health facilities (microscopy and/or RDTs)</v>
      </c>
      <c r="C8" s="282"/>
      <c r="D8" s="282"/>
      <c r="E8" s="282"/>
      <c r="F8" s="283"/>
    </row>
    <row r="9" spans="1:22" ht="14.25" customHeight="1" x14ac:dyDescent="0.35">
      <c r="A9" s="86" t="str">
        <f ca="1">Translations!$A$12</f>
        <v>Current national coverage</v>
      </c>
      <c r="B9" s="147"/>
      <c r="C9" s="147"/>
      <c r="D9" s="147"/>
      <c r="E9" s="147"/>
      <c r="F9" s="148"/>
    </row>
    <row r="10" spans="1:22" ht="36" customHeight="1" x14ac:dyDescent="0.35">
      <c r="A10" s="87" t="str">
        <f ca="1">Translations!$A$13</f>
        <v>Insert latest results</v>
      </c>
      <c r="B10" s="46" t="s">
        <v>1075</v>
      </c>
      <c r="C10" s="145" t="str">
        <f ca="1">Translations!$A$14</f>
        <v>Year</v>
      </c>
      <c r="D10" s="149">
        <v>2019</v>
      </c>
      <c r="E10" s="145" t="str">
        <f ca="1">Translations!$A$15</f>
        <v>Data source</v>
      </c>
      <c r="F10" s="202" t="s">
        <v>1082</v>
      </c>
    </row>
    <row r="11" spans="1:22" ht="26.25" customHeight="1" thickBot="1" x14ac:dyDescent="0.4">
      <c r="A11" s="150" t="str">
        <f ca="1">Translations!$A$16</f>
        <v>Comments</v>
      </c>
      <c r="B11" s="256" t="s">
        <v>1083</v>
      </c>
      <c r="C11" s="257"/>
      <c r="D11" s="257"/>
      <c r="E11" s="257"/>
      <c r="F11" s="258"/>
    </row>
    <row r="12" spans="1:22" ht="15" thickBot="1" x14ac:dyDescent="0.4">
      <c r="A12" s="261"/>
      <c r="B12" s="262"/>
      <c r="C12" s="262"/>
      <c r="D12" s="262"/>
      <c r="E12" s="262"/>
      <c r="F12" s="263"/>
    </row>
    <row r="13" spans="1:22" ht="45" customHeight="1" x14ac:dyDescent="0.35">
      <c r="A13" s="264"/>
      <c r="B13" s="265"/>
      <c r="C13" s="151" t="str">
        <f ca="1">Translations!$A$17</f>
        <v>Year 1</v>
      </c>
      <c r="D13" s="151" t="str">
        <f ca="1">Translations!$A$18</f>
        <v>Year 2</v>
      </c>
      <c r="E13" s="151" t="str">
        <f ca="1">Translations!$A$19</f>
        <v>Year 3</v>
      </c>
      <c r="F13" s="268" t="str">
        <f ca="1">Translations!$A$21</f>
        <v>Comments / Assumptions</v>
      </c>
    </row>
    <row r="14" spans="1:22" ht="36" customHeight="1" x14ac:dyDescent="0.35">
      <c r="A14" s="266"/>
      <c r="B14" s="267"/>
      <c r="C14" s="152">
        <v>2021</v>
      </c>
      <c r="D14" s="152">
        <v>2022</v>
      </c>
      <c r="E14" s="152">
        <v>2023</v>
      </c>
      <c r="F14" s="269"/>
    </row>
    <row r="15" spans="1:22" ht="14.25" customHeight="1" x14ac:dyDescent="0.35">
      <c r="A15" s="86" t="str">
        <f ca="1">Translations!$A$22</f>
        <v>Current Estimated Country Need</v>
      </c>
      <c r="B15" s="108"/>
      <c r="C15" s="108"/>
      <c r="D15" s="108"/>
      <c r="E15" s="108"/>
      <c r="F15" s="109"/>
    </row>
    <row r="16" spans="1:22" ht="346.5" customHeight="1" x14ac:dyDescent="0.35">
      <c r="A16" s="88" t="str">
        <f ca="1">Translations!$A$81</f>
        <v>A. Total estimated suspected malaria cases (public sector)</v>
      </c>
      <c r="B16" s="94" t="s">
        <v>11</v>
      </c>
      <c r="C16" s="39">
        <v>1653668</v>
      </c>
      <c r="D16" s="39">
        <v>1663349</v>
      </c>
      <c r="E16" s="39">
        <v>1673257</v>
      </c>
      <c r="F16" s="37" t="s">
        <v>1084</v>
      </c>
      <c r="G16" s="89"/>
    </row>
    <row r="17" spans="1:7" x14ac:dyDescent="0.35">
      <c r="A17" s="90" t="str">
        <f ca="1">Translations!$A$82</f>
        <v>Country Target</v>
      </c>
      <c r="B17" s="153"/>
      <c r="C17" s="154"/>
      <c r="D17" s="154"/>
      <c r="E17" s="154"/>
      <c r="F17" s="122"/>
      <c r="G17" s="89"/>
    </row>
    <row r="18" spans="1:7" ht="38.5" customHeight="1" x14ac:dyDescent="0.35">
      <c r="A18" s="259" t="str">
        <f ca="1">Translations!$A$83</f>
        <v xml:space="preserve">B. Country targets (Microscopy+RDT)
(from National Strategic Plan) </v>
      </c>
      <c r="B18" s="92" t="s">
        <v>11</v>
      </c>
      <c r="C18" s="39">
        <f>C16</f>
        <v>1653668</v>
      </c>
      <c r="D18" s="39">
        <f t="shared" ref="D18:E18" si="0">D16</f>
        <v>1663349</v>
      </c>
      <c r="E18" s="39">
        <f t="shared" si="0"/>
        <v>1673257</v>
      </c>
      <c r="F18" s="37" t="s">
        <v>1085</v>
      </c>
    </row>
    <row r="19" spans="1:7" ht="29.5" customHeight="1" x14ac:dyDescent="0.35">
      <c r="A19" s="260"/>
      <c r="B19" s="92" t="s">
        <v>14</v>
      </c>
      <c r="C19" s="49">
        <f>IF(C16=0,"",+C18/C16)</f>
        <v>1</v>
      </c>
      <c r="D19" s="49">
        <f>IF(D16=0,"",+D18/D16)</f>
        <v>1</v>
      </c>
      <c r="E19" s="49">
        <f>IF(E16=0,"",+E18/E16)</f>
        <v>1</v>
      </c>
      <c r="F19" s="37"/>
    </row>
    <row r="20" spans="1:7" ht="85.5" customHeight="1" x14ac:dyDescent="0.35">
      <c r="A20" s="91" t="str">
        <f ca="1">Translations!$A$84</f>
        <v xml:space="preserve">B1. Microscopy </v>
      </c>
      <c r="B20" s="92" t="s">
        <v>11</v>
      </c>
      <c r="C20" s="129">
        <v>963734</v>
      </c>
      <c r="D20" s="129">
        <v>965670</v>
      </c>
      <c r="E20" s="129">
        <v>967651</v>
      </c>
      <c r="F20" s="37" t="s">
        <v>1086</v>
      </c>
    </row>
    <row r="21" spans="1:7" ht="28.5" customHeight="1" x14ac:dyDescent="0.35">
      <c r="A21" s="93"/>
      <c r="B21" s="94" t="s">
        <v>14</v>
      </c>
      <c r="C21" s="49">
        <f>IF(C20=0,"",+C20/C16)</f>
        <v>0.58278566193456005</v>
      </c>
      <c r="D21" s="49">
        <f>IF(D20=0,"",+D20/D16)</f>
        <v>0.58055765807416237</v>
      </c>
      <c r="E21" s="49">
        <f>IF(E20=0,"",+E20/E16)</f>
        <v>0.57830387083394841</v>
      </c>
      <c r="F21" s="37" t="s">
        <v>1087</v>
      </c>
    </row>
    <row r="22" spans="1:7" ht="89" customHeight="1" x14ac:dyDescent="0.35">
      <c r="A22" s="259" t="str">
        <f ca="1">Translations!$A$85</f>
        <v>B2. RDT</v>
      </c>
      <c r="B22" s="94" t="s">
        <v>11</v>
      </c>
      <c r="C22" s="129">
        <f>C18-C20</f>
        <v>689934</v>
      </c>
      <c r="D22" s="129">
        <f t="shared" ref="D22:E22" si="1">D18-D20</f>
        <v>697679</v>
      </c>
      <c r="E22" s="129">
        <f t="shared" si="1"/>
        <v>705606</v>
      </c>
      <c r="F22" s="37" t="s">
        <v>1088</v>
      </c>
    </row>
    <row r="23" spans="1:7" ht="24" customHeight="1" x14ac:dyDescent="0.35">
      <c r="A23" s="260"/>
      <c r="B23" s="94" t="s">
        <v>14</v>
      </c>
      <c r="C23" s="49">
        <f>IF(C22=0,"",+C22/C16)</f>
        <v>0.41721433806544</v>
      </c>
      <c r="D23" s="49">
        <f>IF(D22=0,"",+D22/D16)</f>
        <v>0.41944234192583757</v>
      </c>
      <c r="E23" s="49">
        <f>IF(E22=0,"",+E22/E16)</f>
        <v>0.42169612916605159</v>
      </c>
      <c r="F23" s="37" t="s">
        <v>1089</v>
      </c>
    </row>
    <row r="24" spans="1:7" ht="14.25" customHeight="1" x14ac:dyDescent="0.35">
      <c r="A24" s="86" t="str">
        <f ca="1">Translations!$A$86</f>
        <v>Country Need Already Covered by Funding Source</v>
      </c>
      <c r="B24" s="108"/>
      <c r="C24" s="108"/>
      <c r="D24" s="108"/>
      <c r="E24" s="108"/>
      <c r="F24" s="109"/>
    </row>
    <row r="25" spans="1:7" ht="56.5" customHeight="1" x14ac:dyDescent="0.35">
      <c r="A25" s="259" t="str">
        <f ca="1">Translations!$A$87</f>
        <v>C1. Country need planned to be covered by domestic resources (Microscopy+RDT)</v>
      </c>
      <c r="B25" s="94" t="s">
        <v>11</v>
      </c>
      <c r="C25" s="39">
        <v>330734</v>
      </c>
      <c r="D25" s="39">
        <v>332670</v>
      </c>
      <c r="E25" s="39">
        <v>334651</v>
      </c>
      <c r="F25" s="37" t="s">
        <v>1090</v>
      </c>
    </row>
    <row r="26" spans="1:7" ht="35.25" customHeight="1" x14ac:dyDescent="0.35">
      <c r="A26" s="260"/>
      <c r="B26" s="94" t="s">
        <v>14</v>
      </c>
      <c r="C26" s="49">
        <f>IF(C25=0,"",+C25/C16)</f>
        <v>0.20000024188652135</v>
      </c>
      <c r="D26" s="49">
        <f>IF(D25=0,"",+D25/D16)</f>
        <v>0.20000012023934843</v>
      </c>
      <c r="E26" s="49">
        <f>IF(E25=0,"",+E25/E16)</f>
        <v>0.19999976094527022</v>
      </c>
      <c r="F26" s="37" t="s">
        <v>1091</v>
      </c>
    </row>
    <row r="27" spans="1:7" ht="30" customHeight="1" x14ac:dyDescent="0.35">
      <c r="A27" s="259" t="str">
        <f ca="1">Translations!$A$88</f>
        <v>C2. Country need planned to be covered by external resources (Microscopy+RDT)</v>
      </c>
      <c r="B27" s="94" t="s">
        <v>11</v>
      </c>
      <c r="C27" s="129">
        <v>0</v>
      </c>
      <c r="D27" s="129">
        <v>0</v>
      </c>
      <c r="E27" s="129">
        <v>0</v>
      </c>
      <c r="F27" s="37" t="s">
        <v>1092</v>
      </c>
    </row>
    <row r="28" spans="1:7" ht="45" customHeight="1" x14ac:dyDescent="0.35">
      <c r="A28" s="260"/>
      <c r="B28" s="94" t="s">
        <v>14</v>
      </c>
      <c r="C28" s="49" t="str">
        <f>IF(C27=0,"",+C27/C16)</f>
        <v/>
      </c>
      <c r="D28" s="49" t="str">
        <f>IF(D27=0,"",+D27/D16)</f>
        <v/>
      </c>
      <c r="E28" s="49" t="str">
        <f>IF(E27=0,"",+E27/E16)</f>
        <v/>
      </c>
      <c r="F28" s="37"/>
    </row>
    <row r="29" spans="1:7" ht="37.5" customHeight="1" x14ac:dyDescent="0.35">
      <c r="A29" s="259" t="str">
        <f ca="1">Translations!$A$89</f>
        <v>C3. Total Country need already covered (Microscopy+RDT)</v>
      </c>
      <c r="B29" s="94" t="s">
        <v>11</v>
      </c>
      <c r="C29" s="141">
        <f>C25+C27</f>
        <v>330734</v>
      </c>
      <c r="D29" s="141">
        <f>D25+D27</f>
        <v>332670</v>
      </c>
      <c r="E29" s="141">
        <f>E25+E27</f>
        <v>334651</v>
      </c>
      <c r="F29" s="37"/>
    </row>
    <row r="30" spans="1:7" ht="37.5" customHeight="1" x14ac:dyDescent="0.35">
      <c r="A30" s="260"/>
      <c r="B30" s="94" t="s">
        <v>14</v>
      </c>
      <c r="C30" s="49">
        <f>IF(C29=0,"",+C29/C16)</f>
        <v>0.20000024188652135</v>
      </c>
      <c r="D30" s="49">
        <f>IF(D29=0,"",+D29/D16)</f>
        <v>0.20000012023934843</v>
      </c>
      <c r="E30" s="49">
        <f>IF(E29=0,"",+E29/E16)</f>
        <v>0.19999976094527022</v>
      </c>
      <c r="F30" s="37"/>
    </row>
    <row r="31" spans="1:7" ht="14.25" customHeight="1" x14ac:dyDescent="0.35">
      <c r="A31" s="86" t="str">
        <f ca="1">Translations!$A$90</f>
        <v>Country Need Already Covered by Diagnosis Method</v>
      </c>
      <c r="B31" s="108"/>
      <c r="C31" s="108"/>
      <c r="D31" s="108"/>
      <c r="E31" s="108"/>
      <c r="F31" s="109"/>
    </row>
    <row r="32" spans="1:7" ht="67" customHeight="1" x14ac:dyDescent="0.35">
      <c r="A32" s="259" t="str">
        <f ca="1">Translations!$A$91</f>
        <v>C4. Country need planned to be covered (domestic+external resources): Microscopy</v>
      </c>
      <c r="B32" s="94" t="s">
        <v>11</v>
      </c>
      <c r="C32" s="129">
        <v>119734</v>
      </c>
      <c r="D32" s="129">
        <v>121670</v>
      </c>
      <c r="E32" s="129">
        <v>123651</v>
      </c>
      <c r="F32" s="37" t="s">
        <v>1093</v>
      </c>
    </row>
    <row r="33" spans="1:6" ht="37.5" customHeight="1" x14ac:dyDescent="0.35">
      <c r="A33" s="260"/>
      <c r="B33" s="94" t="s">
        <v>14</v>
      </c>
      <c r="C33" s="49">
        <f>IF(C32=0,"",+C32/C16)</f>
        <v>7.240510187050847E-2</v>
      </c>
      <c r="D33" s="49">
        <f>IF(D32=0,"",+D32/D16)</f>
        <v>7.3147607627743791E-2</v>
      </c>
      <c r="E33" s="49">
        <f>IF(E32=0,"",+E32/E16)</f>
        <v>7.3898390982377479E-2</v>
      </c>
      <c r="F33" s="37" t="s">
        <v>1094</v>
      </c>
    </row>
    <row r="34" spans="1:6" ht="70.5" customHeight="1" x14ac:dyDescent="0.35">
      <c r="A34" s="259" t="str">
        <f ca="1">Translations!$A$92</f>
        <v>C5. Country need planned to be covered (domestic+external resources): RDT</v>
      </c>
      <c r="B34" s="95" t="s">
        <v>11</v>
      </c>
      <c r="C34" s="129">
        <v>211000</v>
      </c>
      <c r="D34" s="129">
        <v>211000</v>
      </c>
      <c r="E34" s="129">
        <v>211000</v>
      </c>
      <c r="F34" s="37" t="s">
        <v>1095</v>
      </c>
    </row>
    <row r="35" spans="1:6" ht="48.75" customHeight="1" x14ac:dyDescent="0.35">
      <c r="A35" s="260"/>
      <c r="B35" s="95" t="s">
        <v>14</v>
      </c>
      <c r="C35" s="49">
        <f>IF(C34=0,"",+C34/C16)</f>
        <v>0.12759514001601288</v>
      </c>
      <c r="D35" s="49">
        <f>IF(D34=0,"",+D34/D16)</f>
        <v>0.12685251261160466</v>
      </c>
      <c r="E35" s="49">
        <f>IF(E34=0,"",+E34/E16)</f>
        <v>0.12610136996289273</v>
      </c>
      <c r="F35" s="37" t="s">
        <v>1096</v>
      </c>
    </row>
    <row r="36" spans="1:6" ht="42.75" customHeight="1" x14ac:dyDescent="0.35">
      <c r="A36" s="259" t="str">
        <f ca="1">Translations!$A$93</f>
        <v>C6. Total Country need already covered (domestic+external resources)</v>
      </c>
      <c r="B36" s="94" t="s">
        <v>11</v>
      </c>
      <c r="C36" s="141">
        <f>C32+C34</f>
        <v>330734</v>
      </c>
      <c r="D36" s="141">
        <f>D32+D34</f>
        <v>332670</v>
      </c>
      <c r="E36" s="141">
        <f>E32+E34</f>
        <v>334651</v>
      </c>
      <c r="F36" s="37"/>
    </row>
    <row r="37" spans="1:6" ht="47.25" customHeight="1" x14ac:dyDescent="0.35">
      <c r="A37" s="260"/>
      <c r="B37" s="94" t="s">
        <v>14</v>
      </c>
      <c r="C37" s="49">
        <f>IF(C36=0,"",+C36/C16)</f>
        <v>0.20000024188652135</v>
      </c>
      <c r="D37" s="49">
        <f>IF(D36=0,"",+D36/D16)</f>
        <v>0.20000012023934843</v>
      </c>
      <c r="E37" s="49">
        <f>IF(E36=0,"",+E36/E16)</f>
        <v>0.19999976094527022</v>
      </c>
      <c r="F37" s="37"/>
    </row>
    <row r="38" spans="1:6" x14ac:dyDescent="0.35">
      <c r="A38" s="86" t="str">
        <f ca="1">Translations!$A$27</f>
        <v>Programmatic Gap</v>
      </c>
      <c r="B38" s="108"/>
      <c r="C38" s="108"/>
      <c r="D38" s="108"/>
      <c r="E38" s="108"/>
      <c r="F38" s="109"/>
    </row>
    <row r="39" spans="1:6" ht="43" customHeight="1" x14ac:dyDescent="0.35">
      <c r="A39" s="259" t="str">
        <f ca="1">Translations!$A$28</f>
        <v>D. Expected annual gap in meeting the need: A - C6</v>
      </c>
      <c r="B39" s="94" t="s">
        <v>11</v>
      </c>
      <c r="C39" s="42">
        <f>+C16-(C36)</f>
        <v>1322934</v>
      </c>
      <c r="D39" s="42">
        <f>+D16-(D36)</f>
        <v>1330679</v>
      </c>
      <c r="E39" s="42">
        <f>+E16-(E36)</f>
        <v>1338606</v>
      </c>
      <c r="F39" s="37"/>
    </row>
    <row r="40" spans="1:6" ht="39" customHeight="1" x14ac:dyDescent="0.35">
      <c r="A40" s="260"/>
      <c r="B40" s="94" t="s">
        <v>14</v>
      </c>
      <c r="C40" s="43">
        <f>IF(C39=0,"",+C39/C16)</f>
        <v>0.79999975811347868</v>
      </c>
      <c r="D40" s="43">
        <f>IF(D39=0,"",+D39/D16)</f>
        <v>0.79999987976065157</v>
      </c>
      <c r="E40" s="43">
        <f>IF(E39=0,"",+E39/E16)</f>
        <v>0.80000023905472983</v>
      </c>
      <c r="F40" s="37" t="s">
        <v>1097</v>
      </c>
    </row>
    <row r="41" spans="1:6" ht="24.75" customHeight="1" x14ac:dyDescent="0.35">
      <c r="A41" s="259" t="str">
        <f ca="1">Translations!$A$94</f>
        <v>Microscopy (B1-C4)</v>
      </c>
      <c r="B41" s="94" t="s">
        <v>11</v>
      </c>
      <c r="C41" s="141">
        <f>C20-C32</f>
        <v>844000</v>
      </c>
      <c r="D41" s="141">
        <f>D20-D32</f>
        <v>844000</v>
      </c>
      <c r="E41" s="141">
        <f>E20-E32</f>
        <v>844000</v>
      </c>
      <c r="F41" s="37"/>
    </row>
    <row r="42" spans="1:6" ht="24" customHeight="1" x14ac:dyDescent="0.35">
      <c r="A42" s="260"/>
      <c r="B42" s="94" t="s">
        <v>14</v>
      </c>
      <c r="C42" s="49">
        <f>IF(C41=0,"",+C41/C16)</f>
        <v>0.51038056006405152</v>
      </c>
      <c r="D42" s="49">
        <f>IF(D41=0,"",+D41/D16)</f>
        <v>0.50741005044641863</v>
      </c>
      <c r="E42" s="49">
        <f>IF(E41=0,"",+E41/E16)</f>
        <v>0.50440547985157091</v>
      </c>
      <c r="F42" s="37"/>
    </row>
    <row r="43" spans="1:6" ht="18.75" customHeight="1" x14ac:dyDescent="0.35">
      <c r="A43" s="259" t="str">
        <f ca="1">Translations!$A$95</f>
        <v>RDT (B2-C5)</v>
      </c>
      <c r="B43" s="94" t="s">
        <v>11</v>
      </c>
      <c r="C43" s="141">
        <f>C22-C34</f>
        <v>478934</v>
      </c>
      <c r="D43" s="141">
        <f>D22-D34</f>
        <v>486679</v>
      </c>
      <c r="E43" s="141">
        <f>E22-E34</f>
        <v>494606</v>
      </c>
      <c r="F43" s="37"/>
    </row>
    <row r="44" spans="1:6" ht="22.5" customHeight="1" x14ac:dyDescent="0.35">
      <c r="A44" s="260"/>
      <c r="B44" s="94" t="s">
        <v>14</v>
      </c>
      <c r="C44" s="49">
        <f>IF(C43=0,"",+C43/C16)</f>
        <v>0.2896191980494271</v>
      </c>
      <c r="D44" s="49">
        <f>IF(D43=0,"",+D43/D16)</f>
        <v>0.29258982931423289</v>
      </c>
      <c r="E44" s="49">
        <f>IF(E43=0,"",+E43/E16)</f>
        <v>0.29559475920315886</v>
      </c>
      <c r="F44" s="37"/>
    </row>
    <row r="45" spans="1:6" ht="14.25" customHeight="1" x14ac:dyDescent="0.35">
      <c r="A45" s="86" t="str">
        <f ca="1">Translations!$A$29</f>
        <v>Country Need Covered with the Allocation Amount</v>
      </c>
      <c r="B45" s="108"/>
      <c r="C45" s="108"/>
      <c r="D45" s="108"/>
      <c r="E45" s="108"/>
      <c r="F45" s="109"/>
    </row>
    <row r="46" spans="1:6" ht="55.5" customHeight="1" x14ac:dyDescent="0.35">
      <c r="A46" s="259" t="str">
        <f ca="1">Translations!$A$30</f>
        <v>E. Targets to be financed by allocation amount</v>
      </c>
      <c r="B46" s="92" t="s">
        <v>11</v>
      </c>
      <c r="C46" s="39">
        <v>478934</v>
      </c>
      <c r="D46" s="39">
        <v>486679</v>
      </c>
      <c r="E46" s="39">
        <v>494606</v>
      </c>
      <c r="F46" s="37" t="s">
        <v>1098</v>
      </c>
    </row>
    <row r="47" spans="1:6" ht="29.25" customHeight="1" x14ac:dyDescent="0.35">
      <c r="A47" s="260"/>
      <c r="B47" s="92" t="s">
        <v>14</v>
      </c>
      <c r="C47" s="43">
        <f>IF(C46=0,"",+C46/C16)</f>
        <v>0.2896191980494271</v>
      </c>
      <c r="D47" s="43">
        <f>IF(D46=0,"",+D46/D16)</f>
        <v>0.29258982931423289</v>
      </c>
      <c r="E47" s="43">
        <f>IF(E46=0,"",+E46/E16)</f>
        <v>0.29559475920315886</v>
      </c>
      <c r="F47" s="37" t="s">
        <v>1099</v>
      </c>
    </row>
    <row r="48" spans="1:6" ht="24" customHeight="1" x14ac:dyDescent="0.35">
      <c r="A48" s="259" t="str">
        <f ca="1">Translations!$A$96</f>
        <v>E1. Microscopy</v>
      </c>
      <c r="B48" s="94" t="s">
        <v>11</v>
      </c>
      <c r="C48" s="129">
        <v>0</v>
      </c>
      <c r="D48" s="129">
        <v>0</v>
      </c>
      <c r="E48" s="129">
        <v>0</v>
      </c>
      <c r="F48" s="37" t="s">
        <v>1100</v>
      </c>
    </row>
    <row r="49" spans="1:6" ht="20.25" customHeight="1" x14ac:dyDescent="0.35">
      <c r="A49" s="260"/>
      <c r="B49" s="94" t="s">
        <v>14</v>
      </c>
      <c r="C49" s="49" t="str">
        <f>IF(C48=0,"",+C48/C16)</f>
        <v/>
      </c>
      <c r="D49" s="49" t="str">
        <f>IF(D48=0,"",+D48/D16)</f>
        <v/>
      </c>
      <c r="E49" s="49" t="str">
        <f>IF(E48=0,"",+E48/E16)</f>
        <v/>
      </c>
      <c r="F49" s="37"/>
    </row>
    <row r="50" spans="1:6" ht="53" customHeight="1" x14ac:dyDescent="0.35">
      <c r="A50" s="259" t="str">
        <f ca="1">Translations!$A$97</f>
        <v>E2. RDT</v>
      </c>
      <c r="B50" s="94" t="s">
        <v>11</v>
      </c>
      <c r="C50" s="129">
        <f>C46</f>
        <v>478934</v>
      </c>
      <c r="D50" s="129">
        <f t="shared" ref="D50:E50" si="2">D46</f>
        <v>486679</v>
      </c>
      <c r="E50" s="129">
        <f t="shared" si="2"/>
        <v>494606</v>
      </c>
      <c r="F50" s="37" t="s">
        <v>1101</v>
      </c>
    </row>
    <row r="51" spans="1:6" ht="21" customHeight="1" x14ac:dyDescent="0.35">
      <c r="A51" s="260"/>
      <c r="B51" s="94" t="s">
        <v>14</v>
      </c>
      <c r="C51" s="49">
        <f>IF(C50=0,"",+C50/C16)</f>
        <v>0.2896191980494271</v>
      </c>
      <c r="D51" s="49">
        <f>IF(D50=0,"",+D50/D16)</f>
        <v>0.29258982931423289</v>
      </c>
      <c r="E51" s="49">
        <f>IF(E50=0,"",+E50/E16)</f>
        <v>0.29559475920315886</v>
      </c>
      <c r="F51" s="37"/>
    </row>
    <row r="52" spans="1:6" ht="35.25" customHeight="1" x14ac:dyDescent="0.35">
      <c r="A52" s="259" t="str">
        <f ca="1">Translations!$A$31</f>
        <v>F. Coverage from allocation amount and other resources: E + C6</v>
      </c>
      <c r="B52" s="92" t="s">
        <v>11</v>
      </c>
      <c r="C52" s="42">
        <f>+C46+C36</f>
        <v>809668</v>
      </c>
      <c r="D52" s="42">
        <f>+D46+D36</f>
        <v>819349</v>
      </c>
      <c r="E52" s="42">
        <f>+E46+E36</f>
        <v>829257</v>
      </c>
      <c r="F52" s="37"/>
    </row>
    <row r="53" spans="1:6" ht="27" customHeight="1" x14ac:dyDescent="0.35">
      <c r="A53" s="260"/>
      <c r="B53" s="92" t="s">
        <v>14</v>
      </c>
      <c r="C53" s="43">
        <f>IF(C52=0,"",+C52/C16)</f>
        <v>0.48961943993594848</v>
      </c>
      <c r="D53" s="43">
        <f>IF(D52=0,"",+D52/D16)</f>
        <v>0.49258994955358137</v>
      </c>
      <c r="E53" s="43">
        <f>IF(E52=0,"",+E52/E16)</f>
        <v>0.49559452014842909</v>
      </c>
      <c r="F53" s="37" t="s">
        <v>1102</v>
      </c>
    </row>
    <row r="54" spans="1:6" ht="26.25" customHeight="1" x14ac:dyDescent="0.35">
      <c r="A54" s="91" t="str">
        <f ca="1">Translations!$A$98</f>
        <v>F1. Microscopy (E1+C4)</v>
      </c>
      <c r="B54" s="92" t="s">
        <v>11</v>
      </c>
      <c r="C54" s="141">
        <f>C48+C32</f>
        <v>119734</v>
      </c>
      <c r="D54" s="141">
        <f>D48+D32</f>
        <v>121670</v>
      </c>
      <c r="E54" s="141">
        <f>E48+E32</f>
        <v>123651</v>
      </c>
      <c r="F54" s="37"/>
    </row>
    <row r="55" spans="1:6" ht="30.75" customHeight="1" x14ac:dyDescent="0.35">
      <c r="A55" s="93"/>
      <c r="B55" s="92" t="s">
        <v>14</v>
      </c>
      <c r="C55" s="49">
        <f>IF(C54=0,"",+C54/C16)</f>
        <v>7.240510187050847E-2</v>
      </c>
      <c r="D55" s="49">
        <f>IF(D54=0,"",+D54/D16)</f>
        <v>7.3147607627743791E-2</v>
      </c>
      <c r="E55" s="49">
        <f>IF(E54=0,"",+E54/E16)</f>
        <v>7.3898390982377479E-2</v>
      </c>
      <c r="F55" s="37"/>
    </row>
    <row r="56" spans="1:6" ht="30" customHeight="1" x14ac:dyDescent="0.35">
      <c r="A56" s="259" t="str">
        <f ca="1">Translations!$A$99</f>
        <v>F2. RDT (E2+C5)</v>
      </c>
      <c r="B56" s="92" t="s">
        <v>11</v>
      </c>
      <c r="C56" s="141">
        <f>C50+C34</f>
        <v>689934</v>
      </c>
      <c r="D56" s="141">
        <f>D50+D34</f>
        <v>697679</v>
      </c>
      <c r="E56" s="141">
        <f>E50+E34</f>
        <v>705606</v>
      </c>
      <c r="F56" s="37"/>
    </row>
    <row r="57" spans="1:6" ht="25.5" customHeight="1" x14ac:dyDescent="0.35">
      <c r="A57" s="260"/>
      <c r="B57" s="92" t="s">
        <v>14</v>
      </c>
      <c r="C57" s="49">
        <f>IF(C56=0,"",+C56/C16)</f>
        <v>0.41721433806544</v>
      </c>
      <c r="D57" s="49">
        <f>IF(D56=0,"",+D56/D16)</f>
        <v>0.41944234192583757</v>
      </c>
      <c r="E57" s="49">
        <f>IF(E56=0,"",+E56/E16)</f>
        <v>0.42169612916605159</v>
      </c>
      <c r="F57" s="37"/>
    </row>
    <row r="58" spans="1:6" ht="21" customHeight="1" x14ac:dyDescent="0.35">
      <c r="A58" s="259" t="str">
        <f ca="1">Translations!$A$100</f>
        <v>G. Remaining gap: A - F</v>
      </c>
      <c r="B58" s="92" t="s">
        <v>11</v>
      </c>
      <c r="C58" s="42">
        <f>C16-C52</f>
        <v>844000</v>
      </c>
      <c r="D58" s="42">
        <f>D16-D52</f>
        <v>844000</v>
      </c>
      <c r="E58" s="42">
        <f>E16-E52</f>
        <v>844000</v>
      </c>
      <c r="F58" s="37" t="s">
        <v>1103</v>
      </c>
    </row>
    <row r="59" spans="1:6" ht="20.25" customHeight="1" x14ac:dyDescent="0.35">
      <c r="A59" s="260"/>
      <c r="B59" s="92" t="s">
        <v>14</v>
      </c>
      <c r="C59" s="43">
        <f>IF(C58=0,"",+C58/C16)</f>
        <v>0.51038056006405152</v>
      </c>
      <c r="D59" s="43">
        <f>IF(D58=0,"",+D58/D16)</f>
        <v>0.50741005044641863</v>
      </c>
      <c r="E59" s="43">
        <f>IF(E58=0,"",+E58/E16)</f>
        <v>0.50440547985157091</v>
      </c>
      <c r="F59" s="37"/>
    </row>
    <row r="60" spans="1:6" x14ac:dyDescent="0.35">
      <c r="A60" s="123"/>
      <c r="B60" s="123"/>
      <c r="C60" s="123"/>
      <c r="D60" s="123"/>
      <c r="E60" s="123"/>
      <c r="F60" s="123"/>
    </row>
    <row r="61" spans="1:6" x14ac:dyDescent="0.35">
      <c r="A61" s="123"/>
      <c r="B61" s="123"/>
      <c r="C61" s="123"/>
      <c r="D61" s="123"/>
      <c r="E61" s="123"/>
      <c r="F61" s="123"/>
    </row>
    <row r="62" spans="1:6" ht="14.25" customHeight="1" x14ac:dyDescent="0.35">
      <c r="A62" s="273" t="str">
        <f ca="1">Translations!$A$4</f>
        <v>Malaria Diagnosis Programmatic Gap Table</v>
      </c>
      <c r="B62" s="274"/>
      <c r="C62" s="274"/>
      <c r="D62" s="274"/>
      <c r="E62" s="274"/>
      <c r="F62" s="275"/>
    </row>
    <row r="63" spans="1:6" ht="14.25" customHeight="1" x14ac:dyDescent="0.35">
      <c r="A63" s="85" t="str">
        <f ca="1">Translations!$A$10</f>
        <v>Priority Module</v>
      </c>
      <c r="B63" s="276" t="str">
        <f ca="1">Translations!$A$79</f>
        <v>Case Management</v>
      </c>
      <c r="C63" s="277"/>
      <c r="D63" s="277"/>
      <c r="E63" s="277"/>
      <c r="F63" s="278"/>
    </row>
    <row r="64" spans="1:6" ht="38.25" customHeight="1" x14ac:dyDescent="0.35">
      <c r="A64" s="85" t="str">
        <f ca="1">Translations!$A$11</f>
        <v>Selected indicator</v>
      </c>
      <c r="B64" s="281" t="str">
        <f ca="1">Translations!$A$103</f>
        <v>Proportion of suspected malaria cases that receive a parasitological test in the community (RDTs)</v>
      </c>
      <c r="C64" s="282"/>
      <c r="D64" s="282"/>
      <c r="E64" s="282"/>
      <c r="F64" s="283"/>
    </row>
    <row r="65" spans="1:6" ht="14.25" customHeight="1" x14ac:dyDescent="0.35">
      <c r="A65" s="86" t="str">
        <f ca="1">Translations!$A$12</f>
        <v>Current national coverage</v>
      </c>
      <c r="B65" s="147"/>
      <c r="C65" s="147"/>
      <c r="D65" s="147"/>
      <c r="E65" s="147"/>
      <c r="F65" s="148"/>
    </row>
    <row r="66" spans="1:6" ht="32.25" customHeight="1" x14ac:dyDescent="0.35">
      <c r="A66" s="87" t="str">
        <f ca="1">Translations!$A$13</f>
        <v>Insert latest results</v>
      </c>
      <c r="B66" s="46" t="s">
        <v>1076</v>
      </c>
      <c r="C66" s="145" t="str">
        <f ca="1">Translations!$A$14</f>
        <v>Year</v>
      </c>
      <c r="D66" s="149">
        <v>2019</v>
      </c>
      <c r="E66" s="145" t="str">
        <f ca="1">Translations!$A$15</f>
        <v>Data source</v>
      </c>
      <c r="F66" s="202" t="s">
        <v>1074</v>
      </c>
    </row>
    <row r="67" spans="1:6" ht="25.5" customHeight="1" thickBot="1" x14ac:dyDescent="0.4">
      <c r="A67" s="150" t="str">
        <f ca="1">Translations!$A$16</f>
        <v>Comments</v>
      </c>
      <c r="B67" s="256" t="s">
        <v>1104</v>
      </c>
      <c r="C67" s="257"/>
      <c r="D67" s="257"/>
      <c r="E67" s="257"/>
      <c r="F67" s="258"/>
    </row>
    <row r="68" spans="1:6" ht="15" thickBot="1" x14ac:dyDescent="0.4">
      <c r="A68" s="261"/>
      <c r="B68" s="262"/>
      <c r="C68" s="262"/>
      <c r="D68" s="262"/>
      <c r="E68" s="262"/>
      <c r="F68" s="263"/>
    </row>
    <row r="69" spans="1:6" ht="45.75" customHeight="1" x14ac:dyDescent="0.35">
      <c r="A69" s="264"/>
      <c r="B69" s="265"/>
      <c r="C69" s="151" t="str">
        <f ca="1">Translations!$A$17</f>
        <v>Year 1</v>
      </c>
      <c r="D69" s="151" t="str">
        <f ca="1">Translations!$A$18</f>
        <v>Year 2</v>
      </c>
      <c r="E69" s="151" t="str">
        <f ca="1">Translations!$A$19</f>
        <v>Year 3</v>
      </c>
      <c r="F69" s="268" t="str">
        <f ca="1">Translations!$A$21</f>
        <v>Comments / Assumptions</v>
      </c>
    </row>
    <row r="70" spans="1:6" ht="37.5" customHeight="1" x14ac:dyDescent="0.35">
      <c r="A70" s="266"/>
      <c r="B70" s="267"/>
      <c r="C70" s="152">
        <v>2021</v>
      </c>
      <c r="D70" s="152">
        <v>2022</v>
      </c>
      <c r="E70" s="152">
        <v>2023</v>
      </c>
      <c r="F70" s="269"/>
    </row>
    <row r="71" spans="1:6" ht="14.25" customHeight="1" x14ac:dyDescent="0.35">
      <c r="A71" s="86" t="str">
        <f ca="1">Translations!$A$22</f>
        <v>Current Estimated Country Need</v>
      </c>
      <c r="B71" s="108"/>
      <c r="C71" s="108"/>
      <c r="D71" s="108"/>
      <c r="E71" s="108"/>
      <c r="F71" s="109"/>
    </row>
    <row r="72" spans="1:6" ht="243" customHeight="1" x14ac:dyDescent="0.35">
      <c r="A72" s="88" t="str">
        <f ca="1">Translations!$A$105</f>
        <v>A. Total estimated suspected malaria cases (community)</v>
      </c>
      <c r="B72" s="94" t="s">
        <v>11</v>
      </c>
      <c r="C72" s="39">
        <v>1150587</v>
      </c>
      <c r="D72" s="39">
        <v>1168997</v>
      </c>
      <c r="E72" s="39">
        <v>1187872</v>
      </c>
      <c r="F72" s="37" t="s">
        <v>1105</v>
      </c>
    </row>
    <row r="73" spans="1:6" ht="30.75" customHeight="1" x14ac:dyDescent="0.35">
      <c r="A73" s="259" t="str">
        <f ca="1">Translations!$A$24</f>
        <v>B. Country targets 
(from National Strategic Plan)</v>
      </c>
      <c r="B73" s="92" t="s">
        <v>11</v>
      </c>
      <c r="C73" s="39">
        <f>C72</f>
        <v>1150587</v>
      </c>
      <c r="D73" s="39">
        <f t="shared" ref="D73:E73" si="3">D72</f>
        <v>1168997</v>
      </c>
      <c r="E73" s="39">
        <f t="shared" si="3"/>
        <v>1187872</v>
      </c>
      <c r="F73" s="37" t="s">
        <v>1106</v>
      </c>
    </row>
    <row r="74" spans="1:6" ht="37.5" customHeight="1" x14ac:dyDescent="0.35">
      <c r="A74" s="260"/>
      <c r="B74" s="92" t="s">
        <v>14</v>
      </c>
      <c r="C74" s="49">
        <f>IF(C73=0,"",+C73/C72)</f>
        <v>1</v>
      </c>
      <c r="D74" s="49">
        <f>IF(D73=0,"",+D73/D72)</f>
        <v>1</v>
      </c>
      <c r="E74" s="49">
        <f>IF(E73=0,"",+E73/E72)</f>
        <v>1</v>
      </c>
      <c r="F74" s="37"/>
    </row>
    <row r="75" spans="1:6" ht="14.25" customHeight="1" x14ac:dyDescent="0.35">
      <c r="A75" s="86" t="str">
        <f ca="1">Translations!$A$25</f>
        <v>Country need already covered</v>
      </c>
      <c r="B75" s="108"/>
      <c r="C75" s="108"/>
      <c r="D75" s="108"/>
      <c r="E75" s="108"/>
      <c r="F75" s="109"/>
    </row>
    <row r="76" spans="1:6" ht="32.25" customHeight="1" x14ac:dyDescent="0.35">
      <c r="A76" s="259" t="str">
        <f ca="1">Translations!$A$106</f>
        <v>C1. Country need planned to be covered by domestic resources</v>
      </c>
      <c r="B76" s="94" t="s">
        <v>11</v>
      </c>
      <c r="C76" s="39">
        <v>0</v>
      </c>
      <c r="D76" s="39">
        <v>0</v>
      </c>
      <c r="E76" s="39">
        <v>0</v>
      </c>
      <c r="F76" s="37"/>
    </row>
    <row r="77" spans="1:6" ht="30" customHeight="1" x14ac:dyDescent="0.35">
      <c r="A77" s="260"/>
      <c r="B77" s="94" t="s">
        <v>14</v>
      </c>
      <c r="C77" s="49" t="str">
        <f>IF(C76=0,"",+C76/C72)</f>
        <v/>
      </c>
      <c r="D77" s="49" t="str">
        <f>IF(D76=0,"",+D76/D72)</f>
        <v/>
      </c>
      <c r="E77" s="49" t="str">
        <f>IF(E76=0,"",+E76/E72)</f>
        <v/>
      </c>
      <c r="F77" s="37"/>
    </row>
    <row r="78" spans="1:6" ht="28.5" customHeight="1" x14ac:dyDescent="0.35">
      <c r="A78" s="259" t="str">
        <f ca="1">Translations!$A$107</f>
        <v>C2. Country need planned to be covered by external resources</v>
      </c>
      <c r="B78" s="94" t="s">
        <v>11</v>
      </c>
      <c r="C78" s="39">
        <v>0</v>
      </c>
      <c r="D78" s="39">
        <v>0</v>
      </c>
      <c r="E78" s="39">
        <v>0</v>
      </c>
      <c r="F78" s="48"/>
    </row>
    <row r="79" spans="1:6" ht="31.5" customHeight="1" x14ac:dyDescent="0.35">
      <c r="A79" s="260"/>
      <c r="B79" s="94" t="s">
        <v>14</v>
      </c>
      <c r="C79" s="49" t="str">
        <f>IF(C78=0,"",+C78/C72)</f>
        <v/>
      </c>
      <c r="D79" s="49" t="str">
        <f>IF(D78=0,"",+D78/D72)</f>
        <v/>
      </c>
      <c r="E79" s="49" t="str">
        <f>IF(E78=0,"",+E78/E72)</f>
        <v/>
      </c>
      <c r="F79" s="48"/>
    </row>
    <row r="80" spans="1:6" ht="30.75" customHeight="1" x14ac:dyDescent="0.35">
      <c r="A80" s="259" t="str">
        <f ca="1">Translations!$A$108</f>
        <v>C3. Total country need already covered</v>
      </c>
      <c r="B80" s="94" t="s">
        <v>11</v>
      </c>
      <c r="C80" s="141">
        <f>+C76+C78</f>
        <v>0</v>
      </c>
      <c r="D80" s="141">
        <f>+D76+D78</f>
        <v>0</v>
      </c>
      <c r="E80" s="141">
        <f>+E76+E78</f>
        <v>0</v>
      </c>
      <c r="F80" s="48" t="s">
        <v>1107</v>
      </c>
    </row>
    <row r="81" spans="1:6" ht="30" customHeight="1" x14ac:dyDescent="0.35">
      <c r="A81" s="260"/>
      <c r="B81" s="94" t="s">
        <v>14</v>
      </c>
      <c r="C81" s="49" t="str">
        <f>IF(C80=0,"",+C80/C72)</f>
        <v/>
      </c>
      <c r="D81" s="49" t="str">
        <f>IF(D80=0,"",+D80/D72)</f>
        <v/>
      </c>
      <c r="E81" s="49" t="str">
        <f>IF(E80=0,"",+E80/E72)</f>
        <v/>
      </c>
      <c r="F81" s="48"/>
    </row>
    <row r="82" spans="1:6" ht="19.5" customHeight="1" x14ac:dyDescent="0.35">
      <c r="A82" s="86" t="str">
        <f ca="1">Translations!$A$27</f>
        <v>Programmatic Gap</v>
      </c>
      <c r="B82" s="108"/>
      <c r="C82" s="108"/>
      <c r="D82" s="108"/>
      <c r="E82" s="108"/>
      <c r="F82" s="109"/>
    </row>
    <row r="83" spans="1:6" ht="34.5" customHeight="1" x14ac:dyDescent="0.35">
      <c r="A83" s="259" t="str">
        <f ca="1">Translations!$A$139</f>
        <v>D. Expected annual gap in meeting the need: A - C3</v>
      </c>
      <c r="B83" s="94" t="s">
        <v>11</v>
      </c>
      <c r="C83" s="42">
        <f>+C72-(C80)</f>
        <v>1150587</v>
      </c>
      <c r="D83" s="42">
        <f>+D72-(D80)</f>
        <v>1168997</v>
      </c>
      <c r="E83" s="42">
        <f>+E72-(E80)</f>
        <v>1187872</v>
      </c>
      <c r="F83" s="37"/>
    </row>
    <row r="84" spans="1:6" ht="36.75" customHeight="1" x14ac:dyDescent="0.35">
      <c r="A84" s="260"/>
      <c r="B84" s="94" t="s">
        <v>14</v>
      </c>
      <c r="C84" s="43">
        <f>IF(C83=0,"",+C83/C72)</f>
        <v>1</v>
      </c>
      <c r="D84" s="43">
        <f>IF(D83=0,"",+D83/D72)</f>
        <v>1</v>
      </c>
      <c r="E84" s="43">
        <f>IF(E83=0,"",+E83/E72)</f>
        <v>1</v>
      </c>
      <c r="F84" s="37" t="s">
        <v>1108</v>
      </c>
    </row>
    <row r="85" spans="1:6" ht="14.25" customHeight="1" x14ac:dyDescent="0.35">
      <c r="A85" s="86" t="str">
        <f ca="1">Translations!$A$29</f>
        <v>Country Need Covered with the Allocation Amount</v>
      </c>
      <c r="B85" s="108"/>
      <c r="C85" s="108"/>
      <c r="D85" s="108"/>
      <c r="E85" s="108"/>
      <c r="F85" s="109"/>
    </row>
    <row r="86" spans="1:6" ht="47.5" customHeight="1" x14ac:dyDescent="0.35">
      <c r="A86" s="259" t="str">
        <f ca="1">Translations!$A$30</f>
        <v>E. Targets to be financed by allocation amount</v>
      </c>
      <c r="B86" s="92" t="s">
        <v>11</v>
      </c>
      <c r="C86" s="39">
        <f>C72</f>
        <v>1150587</v>
      </c>
      <c r="D86" s="39">
        <f t="shared" ref="D86:E86" si="4">D72</f>
        <v>1168997</v>
      </c>
      <c r="E86" s="39">
        <f t="shared" si="4"/>
        <v>1187872</v>
      </c>
      <c r="F86" s="37" t="s">
        <v>1109</v>
      </c>
    </row>
    <row r="87" spans="1:6" ht="27" customHeight="1" x14ac:dyDescent="0.35">
      <c r="A87" s="260"/>
      <c r="B87" s="92" t="s">
        <v>14</v>
      </c>
      <c r="C87" s="43">
        <f>IF(C86=0,"",+C86/C72)</f>
        <v>1</v>
      </c>
      <c r="D87" s="43">
        <f>IF(D86=0,"",+D86/D72)</f>
        <v>1</v>
      </c>
      <c r="E87" s="43">
        <f>IF(E86=0,"",+E86/E72)</f>
        <v>1</v>
      </c>
      <c r="F87" s="37"/>
    </row>
    <row r="88" spans="1:6" ht="35.5" customHeight="1" x14ac:dyDescent="0.35">
      <c r="A88" s="279" t="str">
        <f ca="1">Translations!$A$140</f>
        <v>F. Coverage from allocation amount and other resources: E + C3</v>
      </c>
      <c r="B88" s="99" t="s">
        <v>11</v>
      </c>
      <c r="C88" s="42">
        <f>+C86+C80</f>
        <v>1150587</v>
      </c>
      <c r="D88" s="42">
        <f>+D86+D80</f>
        <v>1168997</v>
      </c>
      <c r="E88" s="42">
        <f>+E86+E80</f>
        <v>1187872</v>
      </c>
      <c r="F88" s="37"/>
    </row>
    <row r="89" spans="1:6" ht="33" customHeight="1" x14ac:dyDescent="0.35">
      <c r="A89" s="280"/>
      <c r="B89" s="99" t="s">
        <v>14</v>
      </c>
      <c r="C89" s="43">
        <f>IF(C88=0,"",+C88/C72)</f>
        <v>1</v>
      </c>
      <c r="D89" s="43">
        <f>IF(D88=0,"",+D88/D72)</f>
        <v>1</v>
      </c>
      <c r="E89" s="43">
        <f>IF(E88=0,"",+E88/E72)</f>
        <v>1</v>
      </c>
      <c r="F89" s="37"/>
    </row>
    <row r="90" spans="1:6" ht="33.75" customHeight="1" x14ac:dyDescent="0.35">
      <c r="A90" s="259" t="str">
        <f ca="1">Translations!$A$100</f>
        <v>G. Remaining gap: A - F</v>
      </c>
      <c r="B90" s="92" t="s">
        <v>11</v>
      </c>
      <c r="C90" s="42">
        <f>C72-C88</f>
        <v>0</v>
      </c>
      <c r="D90" s="42">
        <f>D72-D88</f>
        <v>0</v>
      </c>
      <c r="E90" s="42">
        <f>E72-E88</f>
        <v>0</v>
      </c>
      <c r="F90" s="37" t="s">
        <v>1110</v>
      </c>
    </row>
    <row r="91" spans="1:6" ht="32.25" customHeight="1" x14ac:dyDescent="0.35">
      <c r="A91" s="260"/>
      <c r="B91" s="92" t="s">
        <v>14</v>
      </c>
      <c r="C91" s="43" t="str">
        <f>IF(C90=0,"",+C90/C72)</f>
        <v/>
      </c>
      <c r="D91" s="43" t="str">
        <f>IF(D90=0,"",+D90/D72)</f>
        <v/>
      </c>
      <c r="E91" s="43" t="str">
        <f>IF(E90=0,"",+E90/E72)</f>
        <v/>
      </c>
      <c r="F91" s="37"/>
    </row>
    <row r="92" spans="1:6" ht="17.25" customHeight="1" x14ac:dyDescent="0.3">
      <c r="A92" s="270"/>
      <c r="B92" s="271"/>
      <c r="C92" s="271"/>
      <c r="D92" s="271"/>
      <c r="E92" s="271"/>
      <c r="F92" s="272"/>
    </row>
    <row r="93" spans="1:6" x14ac:dyDescent="0.35">
      <c r="A93" s="155"/>
      <c r="B93" s="156"/>
      <c r="C93" s="156"/>
      <c r="D93" s="156"/>
      <c r="E93" s="156"/>
      <c r="F93" s="124"/>
    </row>
    <row r="94" spans="1:6" ht="14.25" customHeight="1" x14ac:dyDescent="0.35">
      <c r="A94" s="273" t="str">
        <f ca="1">Translations!$A$4</f>
        <v>Malaria Diagnosis Programmatic Gap Table</v>
      </c>
      <c r="B94" s="274"/>
      <c r="C94" s="274"/>
      <c r="D94" s="274"/>
      <c r="E94" s="274"/>
      <c r="F94" s="275"/>
    </row>
    <row r="95" spans="1:6" ht="18" customHeight="1" x14ac:dyDescent="0.35">
      <c r="A95" s="85" t="str">
        <f ca="1">Translations!$A$10</f>
        <v>Priority Module</v>
      </c>
      <c r="B95" s="276" t="str">
        <f ca="1">Translations!$A$79</f>
        <v>Case Management</v>
      </c>
      <c r="C95" s="277"/>
      <c r="D95" s="277"/>
      <c r="E95" s="277"/>
      <c r="F95" s="278"/>
    </row>
    <row r="96" spans="1:6" ht="38.25" customHeight="1" x14ac:dyDescent="0.35">
      <c r="A96" s="85" t="str">
        <f ca="1">Translations!$A$11</f>
        <v>Selected indicator</v>
      </c>
      <c r="B96" s="281" t="str">
        <f ca="1">Translations!$A$104</f>
        <v>Proportion of suspected malaria cases that receive a parasitological test at private sector health facilities (microscopy and/or RDTs)</v>
      </c>
      <c r="C96" s="282"/>
      <c r="D96" s="282"/>
      <c r="E96" s="282"/>
      <c r="F96" s="283"/>
    </row>
    <row r="97" spans="1:6" ht="20.25" customHeight="1" x14ac:dyDescent="0.35">
      <c r="A97" s="86" t="str">
        <f ca="1">Translations!$A$12</f>
        <v>Current national coverage</v>
      </c>
      <c r="B97" s="147"/>
      <c r="C97" s="147"/>
      <c r="D97" s="147"/>
      <c r="E97" s="147"/>
      <c r="F97" s="148"/>
    </row>
    <row r="98" spans="1:6" ht="37.5" customHeight="1" x14ac:dyDescent="0.35">
      <c r="A98" s="87" t="str">
        <f ca="1">Translations!$A$13</f>
        <v>Insert latest results</v>
      </c>
      <c r="B98" s="46"/>
      <c r="C98" s="145" t="str">
        <f ca="1">Translations!$A$14</f>
        <v>Year</v>
      </c>
      <c r="D98" s="149"/>
      <c r="E98" s="145" t="str">
        <f ca="1">Translations!$A$15</f>
        <v>Data source</v>
      </c>
      <c r="F98" s="234"/>
    </row>
    <row r="99" spans="1:6" ht="30" customHeight="1" thickBot="1" x14ac:dyDescent="0.4">
      <c r="A99" s="150" t="str">
        <f ca="1">Translations!$A$16</f>
        <v>Comments</v>
      </c>
      <c r="B99" s="256"/>
      <c r="C99" s="257"/>
      <c r="D99" s="257"/>
      <c r="E99" s="257"/>
      <c r="F99" s="258"/>
    </row>
    <row r="100" spans="1:6" ht="15" thickBot="1" x14ac:dyDescent="0.4">
      <c r="A100" s="261"/>
      <c r="B100" s="262"/>
      <c r="C100" s="262"/>
      <c r="D100" s="262"/>
      <c r="E100" s="262"/>
      <c r="F100" s="263"/>
    </row>
    <row r="101" spans="1:6" ht="46.5" customHeight="1" x14ac:dyDescent="0.35">
      <c r="A101" s="264"/>
      <c r="B101" s="265"/>
      <c r="C101" s="151" t="str">
        <f ca="1">Translations!$A$17</f>
        <v>Year 1</v>
      </c>
      <c r="D101" s="151" t="str">
        <f ca="1">Translations!$A$18</f>
        <v>Year 2</v>
      </c>
      <c r="E101" s="151" t="str">
        <f ca="1">Translations!$A$19</f>
        <v>Year 3</v>
      </c>
      <c r="F101" s="268" t="str">
        <f ca="1">Translations!$A$21</f>
        <v>Comments / Assumptions</v>
      </c>
    </row>
    <row r="102" spans="1:6" ht="36" customHeight="1" x14ac:dyDescent="0.35">
      <c r="A102" s="266"/>
      <c r="B102" s="267"/>
      <c r="C102" s="152" t="str">
        <f ca="1">Translations!$A$20</f>
        <v>Insert year</v>
      </c>
      <c r="D102" s="152" t="str">
        <f ca="1">Translations!$A$20</f>
        <v>Insert year</v>
      </c>
      <c r="E102" s="152" t="str">
        <f ca="1">Translations!$A$20</f>
        <v>Insert year</v>
      </c>
      <c r="F102" s="269"/>
    </row>
    <row r="103" spans="1:6" ht="14.25" customHeight="1" x14ac:dyDescent="0.35">
      <c r="A103" s="86" t="str">
        <f ca="1">Translations!$A$22</f>
        <v>Current Estimated Country Need</v>
      </c>
      <c r="B103" s="108"/>
      <c r="C103" s="108"/>
      <c r="D103" s="108"/>
      <c r="E103" s="108"/>
      <c r="F103" s="109"/>
    </row>
    <row r="104" spans="1:6" ht="78" customHeight="1" x14ac:dyDescent="0.35">
      <c r="A104" s="88" t="str">
        <f ca="1">Translations!$A$81</f>
        <v>A. Total estimated suspected malaria cases (public sector)</v>
      </c>
      <c r="B104" s="94" t="s">
        <v>11</v>
      </c>
      <c r="C104" s="39"/>
      <c r="D104" s="39"/>
      <c r="E104" s="39"/>
      <c r="F104" s="125"/>
    </row>
    <row r="105" spans="1:6" x14ac:dyDescent="0.35">
      <c r="A105" s="90" t="str">
        <f ca="1">Translations!$A$82</f>
        <v>Country Target</v>
      </c>
      <c r="B105" s="108"/>
      <c r="C105" s="130"/>
      <c r="D105" s="130"/>
      <c r="E105" s="130"/>
      <c r="F105" s="109"/>
    </row>
    <row r="106" spans="1:6" ht="32.5" customHeight="1" x14ac:dyDescent="0.35">
      <c r="A106" s="259" t="str">
        <f ca="1">Translations!$A$83</f>
        <v xml:space="preserve">B. Country targets (Microscopy+RDT)
(from National Strategic Plan) </v>
      </c>
      <c r="B106" s="92" t="s">
        <v>11</v>
      </c>
      <c r="C106" s="39"/>
      <c r="D106" s="39"/>
      <c r="E106" s="39"/>
      <c r="F106" s="125"/>
    </row>
    <row r="107" spans="1:6" ht="42" customHeight="1" x14ac:dyDescent="0.35">
      <c r="A107" s="260"/>
      <c r="B107" s="92" t="s">
        <v>14</v>
      </c>
      <c r="C107" s="49" t="str">
        <f>IF(C106=0,"",+C106/C104)</f>
        <v/>
      </c>
      <c r="D107" s="49" t="str">
        <f>IF(D106=0,"",+D106/D104)</f>
        <v/>
      </c>
      <c r="E107" s="49" t="str">
        <f>IF(E106=0,"",+E106/E104)</f>
        <v/>
      </c>
      <c r="F107" s="126"/>
    </row>
    <row r="108" spans="1:6" ht="26.5" customHeight="1" x14ac:dyDescent="0.35">
      <c r="A108" s="259" t="str">
        <f ca="1">Translations!$A$84</f>
        <v xml:space="preserve">B1. Microscopy </v>
      </c>
      <c r="B108" s="92" t="s">
        <v>11</v>
      </c>
      <c r="C108" s="129"/>
      <c r="D108" s="129"/>
      <c r="E108" s="129"/>
      <c r="F108" s="125"/>
    </row>
    <row r="109" spans="1:6" ht="27" customHeight="1" x14ac:dyDescent="0.35">
      <c r="A109" s="260"/>
      <c r="B109" s="94" t="s">
        <v>14</v>
      </c>
      <c r="C109" s="49" t="str">
        <f>IF(C108=0,"",+C108/C104)</f>
        <v/>
      </c>
      <c r="D109" s="49" t="str">
        <f>IF(D108=0,"",+D108/D104)</f>
        <v/>
      </c>
      <c r="E109" s="49" t="str">
        <f>IF(E108=0,"",+E108/E104)</f>
        <v/>
      </c>
      <c r="F109" s="125"/>
    </row>
    <row r="110" spans="1:6" ht="22.5" customHeight="1" x14ac:dyDescent="0.35">
      <c r="A110" s="259" t="str">
        <f ca="1">Translations!$A$85</f>
        <v>B2. RDT</v>
      </c>
      <c r="B110" s="94" t="s">
        <v>11</v>
      </c>
      <c r="C110" s="129"/>
      <c r="D110" s="129"/>
      <c r="E110" s="129"/>
      <c r="F110" s="125"/>
    </row>
    <row r="111" spans="1:6" ht="21" customHeight="1" x14ac:dyDescent="0.35">
      <c r="A111" s="260"/>
      <c r="B111" s="94" t="s">
        <v>14</v>
      </c>
      <c r="C111" s="49" t="str">
        <f>IF(C110=0,"",+C110/C104)</f>
        <v/>
      </c>
      <c r="D111" s="49" t="str">
        <f>IF(D110=0,"",+D110/D104)</f>
        <v/>
      </c>
      <c r="E111" s="49" t="str">
        <f>IF(E110=0,"",+E110/E104)</f>
        <v/>
      </c>
      <c r="F111" s="125"/>
    </row>
    <row r="112" spans="1:6" ht="14.25" customHeight="1" x14ac:dyDescent="0.35">
      <c r="A112" s="86" t="str">
        <f ca="1">Translations!$A$86</f>
        <v>Country Need Already Covered by Funding Source</v>
      </c>
      <c r="B112" s="108"/>
      <c r="C112" s="108"/>
      <c r="D112" s="108"/>
      <c r="E112" s="108"/>
      <c r="F112" s="109"/>
    </row>
    <row r="113" spans="1:6" ht="44.25" customHeight="1" x14ac:dyDescent="0.35">
      <c r="A113" s="259" t="str">
        <f ca="1">Translations!$A$87</f>
        <v>C1. Country need planned to be covered by domestic resources (Microscopy+RDT)</v>
      </c>
      <c r="B113" s="94" t="s">
        <v>11</v>
      </c>
      <c r="C113" s="39">
        <v>0</v>
      </c>
      <c r="D113" s="39">
        <v>0</v>
      </c>
      <c r="E113" s="39">
        <v>0</v>
      </c>
      <c r="F113" s="37"/>
    </row>
    <row r="114" spans="1:6" ht="31" customHeight="1" x14ac:dyDescent="0.35">
      <c r="A114" s="260"/>
      <c r="B114" s="94" t="s">
        <v>14</v>
      </c>
      <c r="C114" s="49" t="str">
        <f>IF(C113=0,"",+C113/C104)</f>
        <v/>
      </c>
      <c r="D114" s="49" t="str">
        <f>IF(D113=0,"",+D113/D104)</f>
        <v/>
      </c>
      <c r="E114" s="49" t="str">
        <f>IF(E113=0,"",+E113/E104)</f>
        <v/>
      </c>
      <c r="F114" s="37"/>
    </row>
    <row r="115" spans="1:6" ht="34.5" customHeight="1" x14ac:dyDescent="0.35">
      <c r="A115" s="259" t="str">
        <f ca="1">Translations!$A$88</f>
        <v>C2. Country need planned to be covered by external resources (Microscopy+RDT)</v>
      </c>
      <c r="B115" s="94" t="s">
        <v>11</v>
      </c>
      <c r="C115" s="129">
        <v>0</v>
      </c>
      <c r="D115" s="129">
        <v>0</v>
      </c>
      <c r="E115" s="129">
        <v>0</v>
      </c>
      <c r="F115" s="37"/>
    </row>
    <row r="116" spans="1:6" ht="39" customHeight="1" x14ac:dyDescent="0.35">
      <c r="A116" s="260"/>
      <c r="B116" s="94" t="s">
        <v>14</v>
      </c>
      <c r="C116" s="49" t="str">
        <f>IF(C115=0,"",+C115/C104)</f>
        <v/>
      </c>
      <c r="D116" s="49" t="str">
        <f>IF(D115=0,"",+D115/D104)</f>
        <v/>
      </c>
      <c r="E116" s="49" t="str">
        <f>IF(E115=0,"",+E115/E104)</f>
        <v/>
      </c>
      <c r="F116" s="37"/>
    </row>
    <row r="117" spans="1:6" ht="32.25" customHeight="1" x14ac:dyDescent="0.35">
      <c r="A117" s="259" t="str">
        <f ca="1">Translations!$A$89</f>
        <v>C3. Total Country need already covered (Microscopy+RDT)</v>
      </c>
      <c r="B117" s="94" t="s">
        <v>11</v>
      </c>
      <c r="C117" s="141">
        <f>C113+C115</f>
        <v>0</v>
      </c>
      <c r="D117" s="141">
        <f>D113+D115</f>
        <v>0</v>
      </c>
      <c r="E117" s="141">
        <f>E113+E115</f>
        <v>0</v>
      </c>
      <c r="F117" s="37"/>
    </row>
    <row r="118" spans="1:6" ht="39" customHeight="1" x14ac:dyDescent="0.35">
      <c r="A118" s="260"/>
      <c r="B118" s="94" t="s">
        <v>14</v>
      </c>
      <c r="C118" s="49" t="str">
        <f>IF(C117=0,"",+C117/C104)</f>
        <v/>
      </c>
      <c r="D118" s="49" t="str">
        <f>IF(D117=0,"",+D117/D104)</f>
        <v/>
      </c>
      <c r="E118" s="49" t="str">
        <f>IF(E117=0,"",+E117/E104)</f>
        <v/>
      </c>
      <c r="F118" s="37"/>
    </row>
    <row r="119" spans="1:6" ht="14.25" customHeight="1" x14ac:dyDescent="0.35">
      <c r="A119" s="86" t="str">
        <f ca="1">Translations!$A$90</f>
        <v>Country Need Already Covered by Diagnosis Method</v>
      </c>
      <c r="B119" s="108"/>
      <c r="C119" s="108"/>
      <c r="D119" s="108"/>
      <c r="E119" s="108"/>
      <c r="F119" s="109"/>
    </row>
    <row r="120" spans="1:6" ht="37.5" customHeight="1" x14ac:dyDescent="0.35">
      <c r="A120" s="259" t="str">
        <f ca="1">Translations!$A$91</f>
        <v>C4. Country need planned to be covered (domestic+external resources): Microscopy</v>
      </c>
      <c r="B120" s="94" t="s">
        <v>11</v>
      </c>
      <c r="C120" s="129">
        <v>0</v>
      </c>
      <c r="D120" s="129">
        <v>0</v>
      </c>
      <c r="E120" s="129">
        <v>0</v>
      </c>
      <c r="F120" s="37"/>
    </row>
    <row r="121" spans="1:6" ht="37.5" customHeight="1" x14ac:dyDescent="0.35">
      <c r="A121" s="260"/>
      <c r="B121" s="94" t="s">
        <v>14</v>
      </c>
      <c r="C121" s="49" t="str">
        <f>IF(C120=0,"",+C120/C104)</f>
        <v/>
      </c>
      <c r="D121" s="49" t="str">
        <f>IF(D120=0,"",+D120/D104)</f>
        <v/>
      </c>
      <c r="E121" s="49" t="str">
        <f>IF(E120=0,"",+E120/E104)</f>
        <v/>
      </c>
      <c r="F121" s="37"/>
    </row>
    <row r="122" spans="1:6" ht="45.75" customHeight="1" x14ac:dyDescent="0.35">
      <c r="A122" s="259" t="str">
        <f ca="1">Translations!$A$92</f>
        <v>C5. Country need planned to be covered (domestic+external resources): RDT</v>
      </c>
      <c r="B122" s="94" t="s">
        <v>11</v>
      </c>
      <c r="C122" s="129">
        <v>0</v>
      </c>
      <c r="D122" s="129">
        <v>0</v>
      </c>
      <c r="E122" s="129">
        <v>0</v>
      </c>
      <c r="F122" s="37"/>
    </row>
    <row r="123" spans="1:6" ht="45.75" customHeight="1" x14ac:dyDescent="0.35">
      <c r="A123" s="260"/>
      <c r="B123" s="94" t="s">
        <v>14</v>
      </c>
      <c r="C123" s="49" t="str">
        <f>IF(C122=0,"",+C122/C104)</f>
        <v/>
      </c>
      <c r="D123" s="49" t="str">
        <f>IF(D122=0,"",+D122/D104)</f>
        <v/>
      </c>
      <c r="E123" s="49" t="str">
        <f>IF(E122=0,"",+E122/E104)</f>
        <v/>
      </c>
      <c r="F123" s="37"/>
    </row>
    <row r="124" spans="1:6" ht="42" customHeight="1" x14ac:dyDescent="0.35">
      <c r="A124" s="259" t="str">
        <f ca="1">Translations!$A$93</f>
        <v>C6. Total Country need already covered (domestic+external resources)</v>
      </c>
      <c r="B124" s="94" t="s">
        <v>11</v>
      </c>
      <c r="C124" s="141">
        <f>C120+C122</f>
        <v>0</v>
      </c>
      <c r="D124" s="141">
        <f>D120+D122</f>
        <v>0</v>
      </c>
      <c r="E124" s="141">
        <f>E120+E122</f>
        <v>0</v>
      </c>
      <c r="F124" s="37"/>
    </row>
    <row r="125" spans="1:6" ht="42.75" customHeight="1" x14ac:dyDescent="0.35">
      <c r="A125" s="260"/>
      <c r="B125" s="94" t="s">
        <v>14</v>
      </c>
      <c r="C125" s="49" t="str">
        <f>IF(C124=0,"",+C124/C104)</f>
        <v/>
      </c>
      <c r="D125" s="49" t="str">
        <f>IF(D124=0,"",+D124/D104)</f>
        <v/>
      </c>
      <c r="E125" s="49" t="str">
        <f>IF(E124=0,"",+E124/E104)</f>
        <v/>
      </c>
      <c r="F125" s="37"/>
    </row>
    <row r="126" spans="1:6" x14ac:dyDescent="0.35">
      <c r="A126" s="86" t="str">
        <f ca="1">Translations!$A$27</f>
        <v>Programmatic Gap</v>
      </c>
      <c r="B126" s="108"/>
      <c r="C126" s="108"/>
      <c r="D126" s="108"/>
      <c r="E126" s="108"/>
      <c r="F126" s="109"/>
    </row>
    <row r="127" spans="1:6" ht="33.75" customHeight="1" x14ac:dyDescent="0.35">
      <c r="A127" s="259" t="str">
        <f ca="1">Translations!$A$28</f>
        <v>D. Expected annual gap in meeting the need: A - C6</v>
      </c>
      <c r="B127" s="94" t="s">
        <v>11</v>
      </c>
      <c r="C127" s="42">
        <f>+C104-C124</f>
        <v>0</v>
      </c>
      <c r="D127" s="42">
        <f>+D104-D124</f>
        <v>0</v>
      </c>
      <c r="E127" s="42">
        <f>+E104-E124</f>
        <v>0</v>
      </c>
      <c r="F127" s="37"/>
    </row>
    <row r="128" spans="1:6" ht="29.25" customHeight="1" x14ac:dyDescent="0.35">
      <c r="A128" s="260"/>
      <c r="B128" s="94" t="s">
        <v>14</v>
      </c>
      <c r="C128" s="43" t="str">
        <f>IF(C127=0,"",+C127/C104)</f>
        <v/>
      </c>
      <c r="D128" s="43" t="str">
        <f>IF(D127=0,"",+D127/D104)</f>
        <v/>
      </c>
      <c r="E128" s="43" t="str">
        <f>IF(E127=0,"",+E127/E104)</f>
        <v/>
      </c>
      <c r="F128" s="127"/>
    </row>
    <row r="129" spans="1:6" ht="26.5" customHeight="1" x14ac:dyDescent="0.35">
      <c r="A129" s="259" t="str">
        <f ca="1">Translations!$A$94</f>
        <v>Microscopy (B1-C4)</v>
      </c>
      <c r="B129" s="94" t="s">
        <v>11</v>
      </c>
      <c r="C129" s="141">
        <f>C108-C120</f>
        <v>0</v>
      </c>
      <c r="D129" s="141">
        <f>D108-D120</f>
        <v>0</v>
      </c>
      <c r="E129" s="141">
        <f>E108-E120</f>
        <v>0</v>
      </c>
      <c r="F129" s="37"/>
    </row>
    <row r="130" spans="1:6" ht="21.75" customHeight="1" x14ac:dyDescent="0.35">
      <c r="A130" s="260"/>
      <c r="B130" s="94" t="s">
        <v>14</v>
      </c>
      <c r="C130" s="49" t="str">
        <f>IF(C129=0,"",+C129/C104)</f>
        <v/>
      </c>
      <c r="D130" s="49" t="str">
        <f>IF(D129=0,"",+D129/D104)</f>
        <v/>
      </c>
      <c r="E130" s="49" t="str">
        <f>IF(E129=0,"",+E129/E104)</f>
        <v/>
      </c>
      <c r="F130" s="37"/>
    </row>
    <row r="131" spans="1:6" ht="24" customHeight="1" x14ac:dyDescent="0.35">
      <c r="A131" s="259" t="str">
        <f ca="1">Translations!$A$95</f>
        <v>RDT (B2-C5)</v>
      </c>
      <c r="B131" s="94" t="s">
        <v>11</v>
      </c>
      <c r="C131" s="141">
        <f>C110-C122</f>
        <v>0</v>
      </c>
      <c r="D131" s="141">
        <f>D110-D122</f>
        <v>0</v>
      </c>
      <c r="E131" s="141">
        <f>E110-E122</f>
        <v>0</v>
      </c>
      <c r="F131" s="37"/>
    </row>
    <row r="132" spans="1:6" ht="24" customHeight="1" x14ac:dyDescent="0.35">
      <c r="A132" s="260"/>
      <c r="B132" s="94" t="s">
        <v>14</v>
      </c>
      <c r="C132" s="49" t="str">
        <f>IF(C131=0,"",+C131/C104)</f>
        <v/>
      </c>
      <c r="D132" s="49" t="str">
        <f>IF(D131=0,"",+D131/D104)</f>
        <v/>
      </c>
      <c r="E132" s="49" t="str">
        <f>IF(E131=0,"",+E131/E104)</f>
        <v/>
      </c>
      <c r="F132" s="37"/>
    </row>
    <row r="133" spans="1:6" ht="14.25" customHeight="1" x14ac:dyDescent="0.35">
      <c r="A133" s="96" t="str">
        <f ca="1">Translations!$A$29</f>
        <v>Country Need Covered with the Allocation Amount</v>
      </c>
      <c r="B133" s="97"/>
      <c r="C133" s="97"/>
      <c r="D133" s="97"/>
      <c r="E133" s="97"/>
      <c r="F133" s="98"/>
    </row>
    <row r="134" spans="1:6" ht="28" customHeight="1" x14ac:dyDescent="0.35">
      <c r="A134" s="259" t="str">
        <f ca="1">Translations!$A$30</f>
        <v>E. Targets to be financed by allocation amount</v>
      </c>
      <c r="B134" s="92" t="s">
        <v>11</v>
      </c>
      <c r="C134" s="39">
        <v>0</v>
      </c>
      <c r="D134" s="39">
        <v>0</v>
      </c>
      <c r="E134" s="39">
        <v>0</v>
      </c>
      <c r="F134" s="37"/>
    </row>
    <row r="135" spans="1:6" ht="32.25" customHeight="1" x14ac:dyDescent="0.35">
      <c r="A135" s="260"/>
      <c r="B135" s="92" t="s">
        <v>14</v>
      </c>
      <c r="C135" s="43" t="str">
        <f>IF(C134=0,"",+C134/C104)</f>
        <v/>
      </c>
      <c r="D135" s="43" t="str">
        <f>IF(D134=0,"",+D134/D104)</f>
        <v/>
      </c>
      <c r="E135" s="43" t="str">
        <f>IF(E134=0,"",+E134/E104)</f>
        <v/>
      </c>
      <c r="F135" s="37"/>
    </row>
    <row r="136" spans="1:6" ht="22.5" customHeight="1" x14ac:dyDescent="0.35">
      <c r="A136" s="259" t="str">
        <f ca="1">Translations!$A$96</f>
        <v>E1. Microscopy</v>
      </c>
      <c r="B136" s="94" t="s">
        <v>11</v>
      </c>
      <c r="C136" s="129">
        <v>0</v>
      </c>
      <c r="D136" s="129">
        <v>0</v>
      </c>
      <c r="E136" s="129">
        <v>0</v>
      </c>
      <c r="F136" s="37"/>
    </row>
    <row r="137" spans="1:6" ht="22.5" customHeight="1" x14ac:dyDescent="0.35">
      <c r="A137" s="260"/>
      <c r="B137" s="94" t="s">
        <v>14</v>
      </c>
      <c r="C137" s="49" t="str">
        <f>IF(C136=0,"",+C136/C104)</f>
        <v/>
      </c>
      <c r="D137" s="49" t="str">
        <f>IF(D136=0,"",+D136/D104)</f>
        <v/>
      </c>
      <c r="E137" s="49" t="str">
        <f>IF(E136=0,"",+E136/E104)</f>
        <v/>
      </c>
      <c r="F137" s="37"/>
    </row>
    <row r="138" spans="1:6" ht="18" customHeight="1" x14ac:dyDescent="0.35">
      <c r="A138" s="259" t="str">
        <f ca="1">Translations!$A$97</f>
        <v>E2. RDT</v>
      </c>
      <c r="B138" s="94" t="s">
        <v>11</v>
      </c>
      <c r="C138" s="129">
        <v>0</v>
      </c>
      <c r="D138" s="129">
        <v>0</v>
      </c>
      <c r="E138" s="129">
        <v>0</v>
      </c>
      <c r="F138" s="37"/>
    </row>
    <row r="139" spans="1:6" ht="18" customHeight="1" x14ac:dyDescent="0.35">
      <c r="A139" s="260"/>
      <c r="B139" s="94" t="s">
        <v>14</v>
      </c>
      <c r="C139" s="49" t="str">
        <f>IF(C138=0,"",+C138/C104)</f>
        <v/>
      </c>
      <c r="D139" s="49" t="str">
        <f>IF(D138=0,"",+D138/D104)</f>
        <v/>
      </c>
      <c r="E139" s="49" t="str">
        <f>IF(E138=0,"",+E138/E104)</f>
        <v/>
      </c>
      <c r="F139" s="37"/>
    </row>
    <row r="140" spans="1:6" ht="43.5" customHeight="1" x14ac:dyDescent="0.35">
      <c r="A140" s="91" t="str">
        <f ca="1">Translations!$A$31</f>
        <v>F. Coverage from allocation amount and other resources: E + C6</v>
      </c>
      <c r="B140" s="99" t="s">
        <v>11</v>
      </c>
      <c r="C140" s="42">
        <f>+C134+C124</f>
        <v>0</v>
      </c>
      <c r="D140" s="42">
        <f>+D134+D124</f>
        <v>0</v>
      </c>
      <c r="E140" s="42">
        <f>+E134+E124</f>
        <v>0</v>
      </c>
      <c r="F140" s="37"/>
    </row>
    <row r="141" spans="1:6" ht="27.75" customHeight="1" x14ac:dyDescent="0.35">
      <c r="A141" s="93"/>
      <c r="B141" s="99" t="s">
        <v>14</v>
      </c>
      <c r="C141" s="43" t="str">
        <f>IF(C140=0,"",+C140/C104)</f>
        <v/>
      </c>
      <c r="D141" s="43" t="str">
        <f>IF(D140=0,"",+D140/D104)</f>
        <v/>
      </c>
      <c r="E141" s="43" t="str">
        <f>IF(E140=0,"",+E140/E104)</f>
        <v/>
      </c>
      <c r="F141" s="37"/>
    </row>
    <row r="142" spans="1:6" ht="18.75" customHeight="1" x14ac:dyDescent="0.35">
      <c r="A142" s="259" t="str">
        <f ca="1">Translations!$A$98</f>
        <v>F1. Microscopy (E1+C4)</v>
      </c>
      <c r="B142" s="94" t="s">
        <v>11</v>
      </c>
      <c r="C142" s="141">
        <f>C136+C120</f>
        <v>0</v>
      </c>
      <c r="D142" s="141">
        <f>D136+D120</f>
        <v>0</v>
      </c>
      <c r="E142" s="141">
        <f>E136+E120</f>
        <v>0</v>
      </c>
      <c r="F142" s="37"/>
    </row>
    <row r="143" spans="1:6" ht="21.75" customHeight="1" x14ac:dyDescent="0.35">
      <c r="A143" s="260"/>
      <c r="B143" s="94" t="s">
        <v>14</v>
      </c>
      <c r="C143" s="49" t="str">
        <f>IF(C142=0,"",+C142/C104)</f>
        <v/>
      </c>
      <c r="D143" s="49" t="str">
        <f>IF(D142=0,"",+D142/D104)</f>
        <v/>
      </c>
      <c r="E143" s="49" t="str">
        <f>IF(E142=0,"",+E142/E104)</f>
        <v/>
      </c>
      <c r="F143" s="37"/>
    </row>
    <row r="144" spans="1:6" ht="22.5" customHeight="1" x14ac:dyDescent="0.35">
      <c r="A144" s="259" t="str">
        <f ca="1">Translations!$A$99</f>
        <v>F2. RDT (E2+C5)</v>
      </c>
      <c r="B144" s="94" t="s">
        <v>11</v>
      </c>
      <c r="C144" s="141">
        <f>C138+C122</f>
        <v>0</v>
      </c>
      <c r="D144" s="141">
        <f>D138+D122</f>
        <v>0</v>
      </c>
      <c r="E144" s="141">
        <f>E138+E122</f>
        <v>0</v>
      </c>
      <c r="F144" s="37"/>
    </row>
    <row r="145" spans="1:6" ht="28.5" customHeight="1" x14ac:dyDescent="0.35">
      <c r="A145" s="260"/>
      <c r="B145" s="94" t="s">
        <v>14</v>
      </c>
      <c r="C145" s="49" t="str">
        <f>IF(C144=0,"",+C144/C104)</f>
        <v/>
      </c>
      <c r="D145" s="49" t="str">
        <f>IF(D144=0,"",+D144/D104)</f>
        <v/>
      </c>
      <c r="E145" s="49" t="str">
        <f>IF(E144=0,"",+E144/E104)</f>
        <v/>
      </c>
      <c r="F145" s="37"/>
    </row>
    <row r="146" spans="1:6" ht="24.75" customHeight="1" x14ac:dyDescent="0.35">
      <c r="A146" s="259" t="str">
        <f ca="1">Translations!$A$100</f>
        <v>G. Remaining gap: A - F</v>
      </c>
      <c r="B146" s="94" t="s">
        <v>11</v>
      </c>
      <c r="C146" s="42">
        <f>C104-C140</f>
        <v>0</v>
      </c>
      <c r="D146" s="42">
        <f>D104-D140</f>
        <v>0</v>
      </c>
      <c r="E146" s="42">
        <f>E104-E140</f>
        <v>0</v>
      </c>
      <c r="F146" s="37"/>
    </row>
    <row r="147" spans="1:6" ht="21" customHeight="1" x14ac:dyDescent="0.35">
      <c r="A147" s="260"/>
      <c r="B147" s="94" t="s">
        <v>14</v>
      </c>
      <c r="C147" s="43" t="str">
        <f>IF(C146=0,"",+C146/C104)</f>
        <v/>
      </c>
      <c r="D147" s="43" t="str">
        <f>IF(D146=0,"",+D146/D104)</f>
        <v/>
      </c>
      <c r="E147" s="43" t="str">
        <f>IF(E146=0,"",+E146/E104)</f>
        <v/>
      </c>
      <c r="F147" s="37"/>
    </row>
  </sheetData>
  <sheetProtection algorithmName="SHA-512" hashValue="01FepuzGO8uTqJ8KOJAD65ViwaEV/TVcIl6cjkRhlttNQcHgSVlLMiOIBoT6hHlERzmwlqevBRyV0Bxi8Y1JMQ==" saltValue="mhEZfYqWYiOqqrdBZQqfuA==" spinCount="100000" sheet="1" formatColumns="0" formatRows="0"/>
  <mergeCells count="72">
    <mergeCell ref="A1:E1"/>
    <mergeCell ref="A2:E2"/>
    <mergeCell ref="A3:E3"/>
    <mergeCell ref="A4:F4"/>
    <mergeCell ref="A62:F62"/>
    <mergeCell ref="A58:A59"/>
    <mergeCell ref="F1:F3"/>
    <mergeCell ref="A5:F5"/>
    <mergeCell ref="A6:F6"/>
    <mergeCell ref="A12:F12"/>
    <mergeCell ref="A13:B14"/>
    <mergeCell ref="F13:F14"/>
    <mergeCell ref="B7:F7"/>
    <mergeCell ref="B8:F8"/>
    <mergeCell ref="B11:F11"/>
    <mergeCell ref="A18:A19"/>
    <mergeCell ref="F69:F70"/>
    <mergeCell ref="A73:A74"/>
    <mergeCell ref="B96:F96"/>
    <mergeCell ref="A68:F68"/>
    <mergeCell ref="G4:H4"/>
    <mergeCell ref="B63:F63"/>
    <mergeCell ref="B64:F64"/>
    <mergeCell ref="A22:A23"/>
    <mergeCell ref="A43:A44"/>
    <mergeCell ref="A56:A57"/>
    <mergeCell ref="A50:A51"/>
    <mergeCell ref="A34:A35"/>
    <mergeCell ref="A36:A37"/>
    <mergeCell ref="A25:A26"/>
    <mergeCell ref="A27:A28"/>
    <mergeCell ref="A32:A33"/>
    <mergeCell ref="A78:A79"/>
    <mergeCell ref="A80:A81"/>
    <mergeCell ref="A76:A77"/>
    <mergeCell ref="A88:A89"/>
    <mergeCell ref="A69:B70"/>
    <mergeCell ref="A92:F92"/>
    <mergeCell ref="A94:F94"/>
    <mergeCell ref="A83:A84"/>
    <mergeCell ref="B95:F95"/>
    <mergeCell ref="A90:A91"/>
    <mergeCell ref="A29:A30"/>
    <mergeCell ref="A39:A40"/>
    <mergeCell ref="A41:A42"/>
    <mergeCell ref="A144:A145"/>
    <mergeCell ref="A142:A143"/>
    <mergeCell ref="A106:A107"/>
    <mergeCell ref="A110:A111"/>
    <mergeCell ref="A52:A53"/>
    <mergeCell ref="A86:A87"/>
    <mergeCell ref="A46:A47"/>
    <mergeCell ref="A48:A49"/>
    <mergeCell ref="A108:A109"/>
    <mergeCell ref="A100:F100"/>
    <mergeCell ref="A101:B102"/>
    <mergeCell ref="F101:F102"/>
    <mergeCell ref="B67:F67"/>
    <mergeCell ref="B99:F99"/>
    <mergeCell ref="A146:A147"/>
    <mergeCell ref="A120:A121"/>
    <mergeCell ref="A122:A123"/>
    <mergeCell ref="A124:A125"/>
    <mergeCell ref="A113:A114"/>
    <mergeCell ref="A115:A116"/>
    <mergeCell ref="A117:A118"/>
    <mergeCell ref="A138:A139"/>
    <mergeCell ref="A131:A132"/>
    <mergeCell ref="A127:A128"/>
    <mergeCell ref="A129:A130"/>
    <mergeCell ref="A134:A135"/>
    <mergeCell ref="A136:A137"/>
  </mergeCells>
  <pageMargins left="0.70866141732283472" right="0.70866141732283472" top="0.74803149606299213" bottom="0.74803149606299213" header="0.31496062992125984" footer="0.31496062992125984"/>
  <pageSetup paperSize="8" scale="57" fitToHeight="3" orientation="portrait" horizontalDpi="200" verticalDpi="200" r:id="rId1"/>
  <rowBreaks count="3" manualBreakCount="3">
    <brk id="60" max="5" man="1"/>
    <brk id="93" max="5" man="1"/>
    <brk id="147" max="6" man="1"/>
  </rowBreaks>
  <ignoredErrors>
    <ignoredError sqref="C55:E57 C42:E42" formula="1"/>
    <ignoredError sqref="C58:E58" formula="1" unlockedFormula="1"/>
    <ignoredError sqref="C90:E90"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V99"/>
  <sheetViews>
    <sheetView view="pageBreakPreview" zoomScaleNormal="125" zoomScaleSheetLayoutView="100" zoomScalePageLayoutView="125" workbookViewId="0">
      <selection activeCell="F74" sqref="F74"/>
    </sheetView>
  </sheetViews>
  <sheetFormatPr defaultColWidth="9.1796875" defaultRowHeight="14" x14ac:dyDescent="0.3"/>
  <cols>
    <col min="1" max="1" width="35.81640625" style="5" customWidth="1"/>
    <col min="2" max="2" width="23" style="5" customWidth="1"/>
    <col min="3" max="5" width="13" style="5" bestFit="1" customWidth="1"/>
    <col min="6" max="6" width="51.453125" style="133" customWidth="1"/>
    <col min="7" max="16384" width="9.1796875" style="5"/>
  </cols>
  <sheetData>
    <row r="1" spans="1:22" s="82" customFormat="1" ht="21.75" customHeight="1" x14ac:dyDescent="0.3">
      <c r="A1" s="285" t="s">
        <v>26</v>
      </c>
      <c r="B1" s="285"/>
      <c r="C1" s="285"/>
      <c r="D1" s="285"/>
      <c r="E1" s="285"/>
      <c r="F1" s="290" t="str">
        <f ca="1">Translations!$G$95</f>
        <v>Latest version updated October 2019</v>
      </c>
      <c r="G1" s="78"/>
      <c r="H1" s="79"/>
      <c r="I1" s="80"/>
      <c r="J1" s="80"/>
      <c r="K1" s="80"/>
      <c r="L1" s="80"/>
      <c r="M1" s="80"/>
      <c r="N1" s="80"/>
      <c r="O1" s="81"/>
      <c r="P1" s="81"/>
      <c r="Q1" s="81"/>
      <c r="R1" s="81"/>
      <c r="S1" s="81"/>
      <c r="T1" s="81"/>
      <c r="U1" s="81"/>
      <c r="V1" s="81"/>
    </row>
    <row r="2" spans="1:22" s="82" customFormat="1" ht="21" customHeight="1" x14ac:dyDescent="0.3">
      <c r="A2" s="286" t="s">
        <v>27</v>
      </c>
      <c r="B2" s="286"/>
      <c r="C2" s="286"/>
      <c r="D2" s="286"/>
      <c r="E2" s="286"/>
      <c r="F2" s="291"/>
      <c r="G2" s="78"/>
      <c r="H2" s="79"/>
      <c r="I2" s="80"/>
      <c r="J2" s="80"/>
      <c r="K2" s="80"/>
      <c r="L2" s="80"/>
      <c r="M2" s="80"/>
      <c r="N2" s="80"/>
      <c r="O2" s="81"/>
      <c r="P2" s="81"/>
      <c r="Q2" s="81"/>
      <c r="R2" s="81"/>
      <c r="S2" s="81"/>
      <c r="T2" s="81"/>
      <c r="U2" s="81"/>
      <c r="V2" s="81"/>
    </row>
    <row r="3" spans="1:22" s="82" customFormat="1" ht="15.75" customHeight="1" thickBot="1" x14ac:dyDescent="0.35">
      <c r="A3" s="286" t="s">
        <v>28</v>
      </c>
      <c r="B3" s="286"/>
      <c r="C3" s="286"/>
      <c r="D3" s="286"/>
      <c r="E3" s="286"/>
      <c r="F3" s="292"/>
      <c r="G3" s="78"/>
      <c r="H3" s="79"/>
      <c r="I3" s="80"/>
      <c r="J3" s="80"/>
      <c r="K3" s="80"/>
      <c r="L3" s="80"/>
      <c r="M3" s="80"/>
      <c r="N3" s="80"/>
      <c r="O3" s="81"/>
      <c r="P3" s="81"/>
      <c r="Q3" s="81"/>
      <c r="R3" s="81"/>
      <c r="S3" s="81"/>
      <c r="T3" s="81"/>
      <c r="U3" s="81"/>
      <c r="V3" s="81"/>
    </row>
    <row r="4" spans="1:22" s="82" customFormat="1" ht="57.75" customHeight="1" thickBot="1" x14ac:dyDescent="0.35">
      <c r="A4" s="287" t="str">
        <f ca="1">Translations!$G$91</f>
        <v xml:space="preserve">Carefully read the instructions in the "Instructions" tab before completing the programmatic gap analysis table. 
The instructions have been tailored to each specific module/intervention. </v>
      </c>
      <c r="B4" s="288"/>
      <c r="C4" s="288"/>
      <c r="D4" s="288"/>
      <c r="E4" s="288"/>
      <c r="F4" s="289"/>
      <c r="G4" s="284"/>
      <c r="H4" s="284"/>
    </row>
    <row r="5" spans="1:22" s="10" customFormat="1" ht="26.5" customHeight="1" thickBot="1" x14ac:dyDescent="0.4">
      <c r="A5" s="293" t="str">
        <f ca="1">Translations!$A$110</f>
        <v>Malaria - Treatment</v>
      </c>
      <c r="B5" s="294"/>
      <c r="C5" s="294"/>
      <c r="D5" s="294"/>
      <c r="E5" s="294"/>
      <c r="F5" s="295"/>
    </row>
    <row r="6" spans="1:22" s="10" customFormat="1" ht="24" customHeight="1" x14ac:dyDescent="0.35">
      <c r="A6" s="296" t="str">
        <f ca="1">Translations!$A$5</f>
        <v>Malaria Treatment Programmatic Gap Table</v>
      </c>
      <c r="B6" s="297"/>
      <c r="C6" s="297"/>
      <c r="D6" s="297"/>
      <c r="E6" s="297"/>
      <c r="F6" s="298"/>
    </row>
    <row r="7" spans="1:22" s="10" customFormat="1" x14ac:dyDescent="0.35">
      <c r="A7" s="100" t="str">
        <f ca="1">Translations!$A$10</f>
        <v>Priority Module</v>
      </c>
      <c r="B7" s="276" t="str">
        <f ca="1">Translations!$A$79</f>
        <v>Case Management</v>
      </c>
      <c r="C7" s="277"/>
      <c r="D7" s="277"/>
      <c r="E7" s="277"/>
      <c r="F7" s="278"/>
    </row>
    <row r="8" spans="1:22" s="10" customFormat="1" ht="29.25" customHeight="1" x14ac:dyDescent="0.35">
      <c r="A8" s="100" t="str">
        <f ca="1">Translations!$A$11</f>
        <v>Selected indicator</v>
      </c>
      <c r="B8" s="281" t="str">
        <f ca="1">Translations!$A$111</f>
        <v>Proportion of confirmed malaria cases that receive first line anti malarial treatment at public sector health facilities</v>
      </c>
      <c r="C8" s="282"/>
      <c r="D8" s="282"/>
      <c r="E8" s="282"/>
      <c r="F8" s="283"/>
    </row>
    <row r="9" spans="1:22" s="10" customFormat="1" x14ac:dyDescent="0.35">
      <c r="A9" s="299" t="str">
        <f ca="1">Translations!$A$12</f>
        <v>Current national coverage</v>
      </c>
      <c r="B9" s="300"/>
      <c r="C9" s="300"/>
      <c r="D9" s="300"/>
      <c r="E9" s="300"/>
      <c r="F9" s="301"/>
    </row>
    <row r="10" spans="1:22" s="10" customFormat="1" ht="32.25" customHeight="1" x14ac:dyDescent="0.35">
      <c r="A10" s="101" t="str">
        <f ca="1">Translations!$A$13</f>
        <v>Insert latest results</v>
      </c>
      <c r="B10" s="36" t="s">
        <v>1077</v>
      </c>
      <c r="C10" s="145" t="str">
        <f ca="1">Translations!$A$14</f>
        <v>Year</v>
      </c>
      <c r="D10" s="131">
        <v>2019</v>
      </c>
      <c r="E10" s="145" t="str">
        <f ca="1">Translations!$A$15</f>
        <v>Data source</v>
      </c>
      <c r="F10" s="234" t="s">
        <v>1082</v>
      </c>
    </row>
    <row r="11" spans="1:22" s="10" customFormat="1" ht="24" customHeight="1" thickBot="1" x14ac:dyDescent="0.4">
      <c r="A11" s="157" t="str">
        <f ca="1">Translations!$A$16</f>
        <v>Comments</v>
      </c>
      <c r="B11" s="256" t="s">
        <v>1111</v>
      </c>
      <c r="C11" s="257"/>
      <c r="D11" s="257"/>
      <c r="E11" s="257"/>
      <c r="F11" s="258"/>
    </row>
    <row r="12" spans="1:22" s="10" customFormat="1" ht="15" thickBot="1" x14ac:dyDescent="0.4">
      <c r="A12" s="261"/>
      <c r="B12" s="262"/>
      <c r="C12" s="262"/>
      <c r="D12" s="262"/>
      <c r="E12" s="262"/>
      <c r="F12" s="263"/>
    </row>
    <row r="13" spans="1:22" s="10" customFormat="1" ht="50.25" customHeight="1" x14ac:dyDescent="0.35">
      <c r="A13" s="264"/>
      <c r="B13" s="265"/>
      <c r="C13" s="151" t="str">
        <f ca="1">Translations!$A$17</f>
        <v>Year 1</v>
      </c>
      <c r="D13" s="151" t="str">
        <f ca="1">Translations!$A$18</f>
        <v>Year 2</v>
      </c>
      <c r="E13" s="151" t="str">
        <f ca="1">Translations!$A$19</f>
        <v>Year 3</v>
      </c>
      <c r="F13" s="268" t="str">
        <f ca="1">Translations!$A$21</f>
        <v>Comments / Assumptions</v>
      </c>
    </row>
    <row r="14" spans="1:22" s="10" customFormat="1" ht="36.75" customHeight="1" x14ac:dyDescent="0.35">
      <c r="A14" s="266"/>
      <c r="B14" s="267"/>
      <c r="C14" s="152">
        <v>2021</v>
      </c>
      <c r="D14" s="152">
        <v>2022</v>
      </c>
      <c r="E14" s="152">
        <v>2023</v>
      </c>
      <c r="F14" s="269"/>
    </row>
    <row r="15" spans="1:22" s="10" customFormat="1" ht="14.25" customHeight="1" x14ac:dyDescent="0.35">
      <c r="A15" s="86" t="str">
        <f ca="1">Translations!$A$22</f>
        <v>Current Estimated Country Need</v>
      </c>
      <c r="B15" s="108"/>
      <c r="C15" s="108"/>
      <c r="D15" s="108"/>
      <c r="E15" s="108"/>
      <c r="F15" s="109"/>
    </row>
    <row r="16" spans="1:22" s="10" customFormat="1" ht="116.5" customHeight="1" x14ac:dyDescent="0.35">
      <c r="A16" s="88" t="str">
        <f ca="1">Translations!$A$114</f>
        <v>A. Total estimated malaria cases (public sector)</v>
      </c>
      <c r="B16" s="94" t="s">
        <v>11</v>
      </c>
      <c r="C16" s="39">
        <v>2486</v>
      </c>
      <c r="D16" s="39">
        <v>1881</v>
      </c>
      <c r="E16" s="39">
        <v>1250</v>
      </c>
      <c r="F16" s="37" t="s">
        <v>1112</v>
      </c>
      <c r="G16" s="102"/>
    </row>
    <row r="17" spans="1:6" s="10" customFormat="1" ht="27.75" customHeight="1" x14ac:dyDescent="0.35">
      <c r="A17" s="259" t="str">
        <f ca="1">Translations!$A$24</f>
        <v>B. Country targets 
(from National Strategic Plan)</v>
      </c>
      <c r="B17" s="92" t="s">
        <v>11</v>
      </c>
      <c r="C17" s="39">
        <f>C16</f>
        <v>2486</v>
      </c>
      <c r="D17" s="39">
        <f t="shared" ref="D17:E17" si="0">D16</f>
        <v>1881</v>
      </c>
      <c r="E17" s="39">
        <f t="shared" si="0"/>
        <v>1250</v>
      </c>
      <c r="F17" s="37" t="s">
        <v>1106</v>
      </c>
    </row>
    <row r="18" spans="1:6" s="10" customFormat="1" ht="27.75" customHeight="1" x14ac:dyDescent="0.35">
      <c r="A18" s="260"/>
      <c r="B18" s="92" t="s">
        <v>14</v>
      </c>
      <c r="C18" s="49">
        <f>IF(C17=0,"",+C17/C16)</f>
        <v>1</v>
      </c>
      <c r="D18" s="49">
        <f>IF(D17=0,"",+D17/D16)</f>
        <v>1</v>
      </c>
      <c r="E18" s="49">
        <f>IF(E17=0,"",+E17/E16)</f>
        <v>1</v>
      </c>
      <c r="F18" s="37"/>
    </row>
    <row r="19" spans="1:6" s="10" customFormat="1" ht="14.25" customHeight="1" x14ac:dyDescent="0.35">
      <c r="A19" s="86" t="str">
        <f ca="1">Translations!$A$25</f>
        <v>Country need already covered</v>
      </c>
      <c r="B19" s="108"/>
      <c r="C19" s="108"/>
      <c r="D19" s="108"/>
      <c r="E19" s="108"/>
      <c r="F19" s="109"/>
    </row>
    <row r="20" spans="1:6" s="10" customFormat="1" ht="78" customHeight="1" x14ac:dyDescent="0.35">
      <c r="A20" s="259" t="str">
        <f ca="1">Translations!$A$106</f>
        <v>C1. Country need planned to be covered by domestic resources</v>
      </c>
      <c r="B20" s="94" t="s">
        <v>11</v>
      </c>
      <c r="C20" s="39">
        <v>298.24799999999993</v>
      </c>
      <c r="D20" s="39">
        <v>226</v>
      </c>
      <c r="E20" s="39">
        <v>150</v>
      </c>
      <c r="F20" s="131" t="s">
        <v>1113</v>
      </c>
    </row>
    <row r="21" spans="1:6" s="10" customFormat="1" ht="25.5" customHeight="1" x14ac:dyDescent="0.35">
      <c r="A21" s="260"/>
      <c r="B21" s="94" t="s">
        <v>14</v>
      </c>
      <c r="C21" s="49">
        <f>IF(C20=0,"",+C20/C16)</f>
        <v>0.11997103781174576</v>
      </c>
      <c r="D21" s="49">
        <f t="shared" ref="D21:E21" si="1">IF(D20=0,"",+D20/D16)</f>
        <v>0.12014885699096226</v>
      </c>
      <c r="E21" s="49">
        <f t="shared" si="1"/>
        <v>0.12</v>
      </c>
      <c r="F21" s="37" t="s">
        <v>1114</v>
      </c>
    </row>
    <row r="22" spans="1:6" s="10" customFormat="1" ht="25.5" customHeight="1" x14ac:dyDescent="0.35">
      <c r="A22" s="259" t="str">
        <f ca="1">Translations!$A$107</f>
        <v>C2. Country need planned to be covered by external resources</v>
      </c>
      <c r="B22" s="94" t="s">
        <v>11</v>
      </c>
      <c r="C22" s="39">
        <v>0</v>
      </c>
      <c r="D22" s="39">
        <v>0</v>
      </c>
      <c r="E22" s="39">
        <v>0</v>
      </c>
      <c r="F22" s="48"/>
    </row>
    <row r="23" spans="1:6" s="10" customFormat="1" ht="25.5" customHeight="1" x14ac:dyDescent="0.35">
      <c r="A23" s="260"/>
      <c r="B23" s="94" t="s">
        <v>14</v>
      </c>
      <c r="C23" s="49" t="str">
        <f>IF(C22=0,"",+C22/C16)</f>
        <v/>
      </c>
      <c r="D23" s="49" t="str">
        <f>IF(D22=0,"",+D22/D16)</f>
        <v/>
      </c>
      <c r="E23" s="49" t="str">
        <f>IF(E22=0,"",+E22/E16)</f>
        <v/>
      </c>
      <c r="F23" s="48"/>
    </row>
    <row r="24" spans="1:6" s="10" customFormat="1" ht="36" customHeight="1" x14ac:dyDescent="0.35">
      <c r="A24" s="259" t="str">
        <f ca="1">Translations!$A$108</f>
        <v>C3. Total country need already covered</v>
      </c>
      <c r="B24" s="94" t="s">
        <v>11</v>
      </c>
      <c r="C24" s="42">
        <f>C20+C22</f>
        <v>298.24799999999993</v>
      </c>
      <c r="D24" s="42">
        <f>D20+D22</f>
        <v>226</v>
      </c>
      <c r="E24" s="42">
        <f>E20+E22</f>
        <v>150</v>
      </c>
      <c r="F24" s="48"/>
    </row>
    <row r="25" spans="1:6" s="10" customFormat="1" ht="34.5" customHeight="1" x14ac:dyDescent="0.35">
      <c r="A25" s="260"/>
      <c r="B25" s="94" t="s">
        <v>14</v>
      </c>
      <c r="C25" s="49">
        <f>IF(C24=0,"",+C24/C16)</f>
        <v>0.11997103781174576</v>
      </c>
      <c r="D25" s="49">
        <f>IF(D24=0,"",+D24/D16)</f>
        <v>0.12014885699096226</v>
      </c>
      <c r="E25" s="49">
        <f>IF(E24=0,"",+E24/E16)</f>
        <v>0.12</v>
      </c>
      <c r="F25" s="48"/>
    </row>
    <row r="26" spans="1:6" s="10" customFormat="1" x14ac:dyDescent="0.35">
      <c r="A26" s="86" t="str">
        <f ca="1">Translations!$A$27</f>
        <v>Programmatic Gap</v>
      </c>
      <c r="B26" s="108"/>
      <c r="C26" s="108"/>
      <c r="D26" s="108"/>
      <c r="E26" s="108"/>
      <c r="F26" s="109"/>
    </row>
    <row r="27" spans="1:6" s="10" customFormat="1" ht="51" customHeight="1" x14ac:dyDescent="0.35">
      <c r="A27" s="259" t="str">
        <f ca="1">Translations!$A$139</f>
        <v>D. Expected annual gap in meeting the need: A - C3</v>
      </c>
      <c r="B27" s="94" t="s">
        <v>11</v>
      </c>
      <c r="C27" s="42">
        <f>+C16-(C24)</f>
        <v>2187.752</v>
      </c>
      <c r="D27" s="42">
        <f>+D16-(D24)</f>
        <v>1655</v>
      </c>
      <c r="E27" s="42">
        <f>+E16-(E24)</f>
        <v>1100</v>
      </c>
      <c r="F27" s="37"/>
    </row>
    <row r="28" spans="1:6" s="10" customFormat="1" ht="25.5" customHeight="1" x14ac:dyDescent="0.35">
      <c r="A28" s="260"/>
      <c r="B28" s="94" t="s">
        <v>14</v>
      </c>
      <c r="C28" s="43">
        <f>IF(C27=0,"",+C27/C16)</f>
        <v>0.88002896218825422</v>
      </c>
      <c r="D28" s="43">
        <f t="shared" ref="D28:E28" si="2">IF(D27=0,"",+D27/D16)</f>
        <v>0.87985114300903777</v>
      </c>
      <c r="E28" s="43">
        <f t="shared" si="2"/>
        <v>0.88</v>
      </c>
      <c r="F28" s="37" t="s">
        <v>1121</v>
      </c>
    </row>
    <row r="29" spans="1:6" s="10" customFormat="1" ht="14.25" customHeight="1" x14ac:dyDescent="0.35">
      <c r="A29" s="86" t="str">
        <f ca="1">Translations!$A$29</f>
        <v>Country Need Covered with the Allocation Amount</v>
      </c>
      <c r="B29" s="108"/>
      <c r="C29" s="108"/>
      <c r="D29" s="108"/>
      <c r="E29" s="108"/>
      <c r="F29" s="109"/>
    </row>
    <row r="30" spans="1:6" s="10" customFormat="1" ht="80" customHeight="1" x14ac:dyDescent="0.35">
      <c r="A30" s="259" t="str">
        <f ca="1">Translations!$A$30</f>
        <v>E. Targets to be financed by allocation amount</v>
      </c>
      <c r="B30" s="92" t="s">
        <v>11</v>
      </c>
      <c r="C30" s="39">
        <f>C16-C20</f>
        <v>2187.752</v>
      </c>
      <c r="D30" s="39">
        <f t="shared" ref="D30:E30" si="3">D16-D20</f>
        <v>1655</v>
      </c>
      <c r="E30" s="39">
        <f t="shared" si="3"/>
        <v>1100</v>
      </c>
      <c r="F30" s="131" t="s">
        <v>1115</v>
      </c>
    </row>
    <row r="31" spans="1:6" s="10" customFormat="1" ht="22.5" customHeight="1" x14ac:dyDescent="0.35">
      <c r="A31" s="260"/>
      <c r="B31" s="92" t="s">
        <v>14</v>
      </c>
      <c r="C31" s="43">
        <f>IF(C30=0,"",+C30/C16)</f>
        <v>0.88002896218825422</v>
      </c>
      <c r="D31" s="43">
        <f t="shared" ref="D31:E31" si="4">IF(D30=0,"",+D30/D16)</f>
        <v>0.87985114300903777</v>
      </c>
      <c r="E31" s="43">
        <f t="shared" si="4"/>
        <v>0.88</v>
      </c>
      <c r="F31" s="37"/>
    </row>
    <row r="32" spans="1:6" s="10" customFormat="1" ht="27.75" customHeight="1" x14ac:dyDescent="0.35">
      <c r="A32" s="259" t="str">
        <f ca="1">Translations!$A$140</f>
        <v>F. Coverage from allocation amount and other resources: E + C3</v>
      </c>
      <c r="B32" s="92" t="s">
        <v>11</v>
      </c>
      <c r="C32" s="42">
        <f>+C30+C24</f>
        <v>2486</v>
      </c>
      <c r="D32" s="42">
        <f>+D30+D24</f>
        <v>1881</v>
      </c>
      <c r="E32" s="42">
        <f>+E30+E24</f>
        <v>1250</v>
      </c>
      <c r="F32" s="37"/>
    </row>
    <row r="33" spans="1:6" s="10" customFormat="1" ht="26.25" customHeight="1" x14ac:dyDescent="0.35">
      <c r="A33" s="260"/>
      <c r="B33" s="92" t="s">
        <v>14</v>
      </c>
      <c r="C33" s="43">
        <f>IF(C32=0,"",+C32/C16)</f>
        <v>1</v>
      </c>
      <c r="D33" s="43">
        <f t="shared" ref="D33:E33" si="5">IF(D32=0,"",+D32/D16)</f>
        <v>1</v>
      </c>
      <c r="E33" s="43">
        <f t="shared" si="5"/>
        <v>1</v>
      </c>
      <c r="F33" s="37"/>
    </row>
    <row r="34" spans="1:6" s="10" customFormat="1" ht="23.25" customHeight="1" x14ac:dyDescent="0.35">
      <c r="A34" s="259" t="str">
        <f ca="1">Translations!$A$100</f>
        <v>G. Remaining gap: A - F</v>
      </c>
      <c r="B34" s="92" t="s">
        <v>11</v>
      </c>
      <c r="C34" s="42">
        <f>C16-C32</f>
        <v>0</v>
      </c>
      <c r="D34" s="42">
        <f>D16-D32</f>
        <v>0</v>
      </c>
      <c r="E34" s="42">
        <f>E16-E32</f>
        <v>0</v>
      </c>
      <c r="F34" s="37" t="s">
        <v>1116</v>
      </c>
    </row>
    <row r="35" spans="1:6" s="10" customFormat="1" ht="23.25" customHeight="1" x14ac:dyDescent="0.35">
      <c r="A35" s="260"/>
      <c r="B35" s="92" t="s">
        <v>14</v>
      </c>
      <c r="C35" s="43" t="str">
        <f>IF(C34=0,"",+C34/C16)</f>
        <v/>
      </c>
      <c r="D35" s="43" t="str">
        <f t="shared" ref="D35:E35" si="6">IF(D34=0,"",+D34/D16)</f>
        <v/>
      </c>
      <c r="E35" s="43" t="str">
        <f t="shared" si="6"/>
        <v/>
      </c>
      <c r="F35" s="37"/>
    </row>
    <row r="36" spans="1:6" s="10" customFormat="1" x14ac:dyDescent="0.35">
      <c r="A36" s="123"/>
      <c r="B36" s="123"/>
      <c r="C36" s="123"/>
      <c r="D36" s="123"/>
      <c r="E36" s="123"/>
      <c r="F36" s="123"/>
    </row>
    <row r="37" spans="1:6" s="10" customFormat="1" x14ac:dyDescent="0.35">
      <c r="A37" s="123"/>
      <c r="B37" s="123"/>
      <c r="C37" s="123"/>
      <c r="D37" s="123"/>
      <c r="E37" s="123"/>
      <c r="F37" s="123"/>
    </row>
    <row r="38" spans="1:6" s="10" customFormat="1" ht="14.25" customHeight="1" x14ac:dyDescent="0.35">
      <c r="A38" s="273" t="str">
        <f ca="1">Translations!$A$5</f>
        <v>Malaria Treatment Programmatic Gap Table</v>
      </c>
      <c r="B38" s="274"/>
      <c r="C38" s="274"/>
      <c r="D38" s="274"/>
      <c r="E38" s="274"/>
      <c r="F38" s="275"/>
    </row>
    <row r="39" spans="1:6" s="10" customFormat="1" ht="20.25" customHeight="1" x14ac:dyDescent="0.35">
      <c r="A39" s="100" t="str">
        <f ca="1">Translations!$A$10</f>
        <v>Priority Module</v>
      </c>
      <c r="B39" s="276" t="str">
        <f ca="1">Translations!$A$79</f>
        <v>Case Management</v>
      </c>
      <c r="C39" s="277"/>
      <c r="D39" s="277"/>
      <c r="E39" s="277"/>
      <c r="F39" s="278"/>
    </row>
    <row r="40" spans="1:6" s="10" customFormat="1" ht="29.25" customHeight="1" x14ac:dyDescent="0.35">
      <c r="A40" s="100" t="str">
        <f ca="1">Translations!$A$11</f>
        <v>Selected indicator</v>
      </c>
      <c r="B40" s="281" t="str">
        <f ca="1">Translations!$A$112</f>
        <v>Proportion of confirmed malaria cases  that received first-line antimalarial treatment in the community</v>
      </c>
      <c r="C40" s="282"/>
      <c r="D40" s="282"/>
      <c r="E40" s="282"/>
      <c r="F40" s="283"/>
    </row>
    <row r="41" spans="1:6" s="10" customFormat="1" ht="14.25" customHeight="1" x14ac:dyDescent="0.35">
      <c r="A41" s="299" t="str">
        <f ca="1">Translations!$A$12</f>
        <v>Current national coverage</v>
      </c>
      <c r="B41" s="300"/>
      <c r="C41" s="300"/>
      <c r="D41" s="300"/>
      <c r="E41" s="300"/>
      <c r="F41" s="301"/>
    </row>
    <row r="42" spans="1:6" s="10" customFormat="1" ht="30.75" customHeight="1" x14ac:dyDescent="0.35">
      <c r="A42" s="101" t="str">
        <f ca="1">Translations!$A$13</f>
        <v>Insert latest results</v>
      </c>
      <c r="B42" s="36" t="s">
        <v>1078</v>
      </c>
      <c r="C42" s="145" t="str">
        <f ca="1">Translations!$A$14</f>
        <v>Year</v>
      </c>
      <c r="D42" s="131">
        <v>2019</v>
      </c>
      <c r="E42" s="145" t="str">
        <f ca="1">Translations!$A$15</f>
        <v>Data source</v>
      </c>
      <c r="F42" s="202" t="s">
        <v>1074</v>
      </c>
    </row>
    <row r="43" spans="1:6" s="10" customFormat="1" ht="21" customHeight="1" thickBot="1" x14ac:dyDescent="0.4">
      <c r="A43" s="157" t="str">
        <f ca="1">Translations!$A$16</f>
        <v>Comments</v>
      </c>
      <c r="B43" s="256" t="s">
        <v>1117</v>
      </c>
      <c r="C43" s="257"/>
      <c r="D43" s="257"/>
      <c r="E43" s="257"/>
      <c r="F43" s="258"/>
    </row>
    <row r="44" spans="1:6" s="10" customFormat="1" ht="15" thickBot="1" x14ac:dyDescent="0.4">
      <c r="A44" s="261"/>
      <c r="B44" s="262"/>
      <c r="C44" s="262"/>
      <c r="D44" s="262"/>
      <c r="E44" s="262"/>
      <c r="F44" s="263"/>
    </row>
    <row r="45" spans="1:6" s="10" customFormat="1" ht="47.25" customHeight="1" x14ac:dyDescent="0.35">
      <c r="A45" s="264"/>
      <c r="B45" s="265"/>
      <c r="C45" s="151" t="str">
        <f ca="1">Translations!$A$17</f>
        <v>Year 1</v>
      </c>
      <c r="D45" s="151" t="str">
        <f ca="1">Translations!$A$18</f>
        <v>Year 2</v>
      </c>
      <c r="E45" s="151" t="str">
        <f ca="1">Translations!$A$19</f>
        <v>Year 3</v>
      </c>
      <c r="F45" s="268" t="str">
        <f ca="1">Translations!$A$21</f>
        <v>Comments / Assumptions</v>
      </c>
    </row>
    <row r="46" spans="1:6" s="10" customFormat="1" ht="30.75" customHeight="1" x14ac:dyDescent="0.35">
      <c r="A46" s="266"/>
      <c r="B46" s="267"/>
      <c r="C46" s="152">
        <v>2021</v>
      </c>
      <c r="D46" s="152">
        <v>2022</v>
      </c>
      <c r="E46" s="152">
        <v>2023</v>
      </c>
      <c r="F46" s="269"/>
    </row>
    <row r="47" spans="1:6" s="10" customFormat="1" ht="14.25" customHeight="1" x14ac:dyDescent="0.35">
      <c r="A47" s="86" t="str">
        <f ca="1">Translations!$A$22</f>
        <v>Current Estimated Country Need</v>
      </c>
      <c r="B47" s="108"/>
      <c r="C47" s="108"/>
      <c r="D47" s="108"/>
      <c r="E47" s="108"/>
      <c r="F47" s="109"/>
    </row>
    <row r="48" spans="1:6" s="10" customFormat="1" ht="115.5" customHeight="1" x14ac:dyDescent="0.35">
      <c r="A48" s="88" t="str">
        <f ca="1">Translations!$A$115</f>
        <v>A. Total estimated malaria cases (community)</v>
      </c>
      <c r="B48" s="94" t="s">
        <v>11</v>
      </c>
      <c r="C48" s="39">
        <v>9946</v>
      </c>
      <c r="D48" s="39">
        <v>7523</v>
      </c>
      <c r="E48" s="39">
        <v>4999</v>
      </c>
      <c r="F48" s="37" t="s">
        <v>1118</v>
      </c>
    </row>
    <row r="49" spans="1:6" s="10" customFormat="1" ht="25.5" customHeight="1" x14ac:dyDescent="0.35">
      <c r="A49" s="259" t="str">
        <f ca="1">Translations!$A$24</f>
        <v>B. Country targets 
(from National Strategic Plan)</v>
      </c>
      <c r="B49" s="92" t="s">
        <v>11</v>
      </c>
      <c r="C49" s="39">
        <f>C48</f>
        <v>9946</v>
      </c>
      <c r="D49" s="39">
        <f t="shared" ref="D49:E49" si="7">D48</f>
        <v>7523</v>
      </c>
      <c r="E49" s="39">
        <f t="shared" si="7"/>
        <v>4999</v>
      </c>
      <c r="F49" s="37" t="s">
        <v>1106</v>
      </c>
    </row>
    <row r="50" spans="1:6" s="10" customFormat="1" ht="24" customHeight="1" x14ac:dyDescent="0.35">
      <c r="A50" s="260"/>
      <c r="B50" s="92" t="s">
        <v>14</v>
      </c>
      <c r="C50" s="49">
        <f>IF(C49=0,"",+C49/C48)</f>
        <v>1</v>
      </c>
      <c r="D50" s="49">
        <f>IF(D49=0,"",+D49/D48)</f>
        <v>1</v>
      </c>
      <c r="E50" s="49">
        <f>IF(E49=0,"",+E49/E48)</f>
        <v>1</v>
      </c>
      <c r="F50" s="37"/>
    </row>
    <row r="51" spans="1:6" s="10" customFormat="1" ht="14.25" customHeight="1" x14ac:dyDescent="0.35">
      <c r="A51" s="86" t="str">
        <f ca="1">Translations!$A$25</f>
        <v>Country need already covered</v>
      </c>
      <c r="B51" s="108"/>
      <c r="C51" s="108"/>
      <c r="D51" s="108"/>
      <c r="E51" s="108"/>
      <c r="F51" s="109"/>
    </row>
    <row r="52" spans="1:6" s="10" customFormat="1" ht="75.5" customHeight="1" x14ac:dyDescent="0.35">
      <c r="A52" s="259" t="str">
        <f ca="1">Translations!$A$106</f>
        <v>C1. Country need planned to be covered by domestic resources</v>
      </c>
      <c r="B52" s="94" t="s">
        <v>11</v>
      </c>
      <c r="C52" s="39">
        <v>1192.992</v>
      </c>
      <c r="D52" s="39">
        <v>903</v>
      </c>
      <c r="E52" s="39">
        <v>600</v>
      </c>
      <c r="F52" s="131" t="s">
        <v>1119</v>
      </c>
    </row>
    <row r="53" spans="1:6" s="10" customFormat="1" ht="30" customHeight="1" x14ac:dyDescent="0.35">
      <c r="A53" s="260"/>
      <c r="B53" s="94" t="s">
        <v>14</v>
      </c>
      <c r="C53" s="49">
        <f>IF(C52=0,"",+C52/C48)</f>
        <v>0.11994691333199275</v>
      </c>
      <c r="D53" s="49">
        <f t="shared" ref="D53:E53" si="8">IF(D52=0,"",+D52/D48)</f>
        <v>0.12003190216668883</v>
      </c>
      <c r="E53" s="49">
        <f t="shared" si="8"/>
        <v>0.12002400480096019</v>
      </c>
      <c r="F53" s="37" t="s">
        <v>1120</v>
      </c>
    </row>
    <row r="54" spans="1:6" s="10" customFormat="1" ht="28.5" customHeight="1" x14ac:dyDescent="0.35">
      <c r="A54" s="259" t="str">
        <f ca="1">Translations!$A$107</f>
        <v>C2. Country need planned to be covered by external resources</v>
      </c>
      <c r="B54" s="94" t="s">
        <v>11</v>
      </c>
      <c r="C54" s="39">
        <v>0</v>
      </c>
      <c r="D54" s="39">
        <v>0</v>
      </c>
      <c r="E54" s="39">
        <v>0</v>
      </c>
      <c r="F54" s="48"/>
    </row>
    <row r="55" spans="1:6" s="10" customFormat="1" ht="30" customHeight="1" x14ac:dyDescent="0.35">
      <c r="A55" s="260"/>
      <c r="B55" s="94" t="s">
        <v>14</v>
      </c>
      <c r="C55" s="49" t="str">
        <f>IF(C54=0,"",+C54/C48)</f>
        <v/>
      </c>
      <c r="D55" s="49" t="str">
        <f>IF(D54=0,"",+D54/D48)</f>
        <v/>
      </c>
      <c r="E55" s="49" t="str">
        <f>IF(E54=0,"",+E54/E48)</f>
        <v/>
      </c>
      <c r="F55" s="48"/>
    </row>
    <row r="56" spans="1:6" s="10" customFormat="1" ht="28.5" customHeight="1" x14ac:dyDescent="0.35">
      <c r="A56" s="259" t="str">
        <f ca="1">Translations!$A$108</f>
        <v>C3. Total country need already covered</v>
      </c>
      <c r="B56" s="94" t="s">
        <v>11</v>
      </c>
      <c r="C56" s="42">
        <f>C52+C54</f>
        <v>1192.992</v>
      </c>
      <c r="D56" s="42">
        <f>D52+D54</f>
        <v>903</v>
      </c>
      <c r="E56" s="42">
        <f>E52+E54</f>
        <v>600</v>
      </c>
      <c r="F56" s="48"/>
    </row>
    <row r="57" spans="1:6" s="10" customFormat="1" ht="35.25" customHeight="1" x14ac:dyDescent="0.35">
      <c r="A57" s="260"/>
      <c r="B57" s="94" t="s">
        <v>14</v>
      </c>
      <c r="C57" s="49">
        <f>IF(C56=0,"",+C56/C48)</f>
        <v>0.11994691333199275</v>
      </c>
      <c r="D57" s="49">
        <f>IF(D56=0,"",+D56/D48)</f>
        <v>0.12003190216668883</v>
      </c>
      <c r="E57" s="49">
        <f>IF(E56=0,"",+E56/E48)</f>
        <v>0.12002400480096019</v>
      </c>
      <c r="F57" s="48"/>
    </row>
    <row r="58" spans="1:6" s="10" customFormat="1" x14ac:dyDescent="0.35">
      <c r="A58" s="86" t="str">
        <f ca="1">Translations!$A$27</f>
        <v>Programmatic Gap</v>
      </c>
      <c r="B58" s="108"/>
      <c r="C58" s="108"/>
      <c r="D58" s="108"/>
      <c r="E58" s="108"/>
      <c r="F58" s="109"/>
    </row>
    <row r="59" spans="1:6" s="10" customFormat="1" ht="33" customHeight="1" x14ac:dyDescent="0.35">
      <c r="A59" s="259" t="str">
        <f ca="1">Translations!$A$139</f>
        <v>D. Expected annual gap in meeting the need: A - C3</v>
      </c>
      <c r="B59" s="94" t="s">
        <v>11</v>
      </c>
      <c r="C59" s="42">
        <f>+C48-(C56)</f>
        <v>8753.0079999999998</v>
      </c>
      <c r="D59" s="42">
        <f>+D48-(D56)</f>
        <v>6620</v>
      </c>
      <c r="E59" s="42">
        <f>+E48-(E56)</f>
        <v>4399</v>
      </c>
      <c r="F59" s="37"/>
    </row>
    <row r="60" spans="1:6" s="10" customFormat="1" ht="36" customHeight="1" x14ac:dyDescent="0.35">
      <c r="A60" s="260"/>
      <c r="B60" s="94" t="s">
        <v>14</v>
      </c>
      <c r="C60" s="43">
        <f>IF(C59=0,"",+C59/C48)</f>
        <v>0.88005308666800719</v>
      </c>
      <c r="D60" s="43">
        <f>IF(D59=0,"",+D59/D48)</f>
        <v>0.8799680978333112</v>
      </c>
      <c r="E60" s="43">
        <f>IF(E59=0,"",+E59/E48)</f>
        <v>0.8799759951990398</v>
      </c>
      <c r="F60" s="37" t="s">
        <v>1121</v>
      </c>
    </row>
    <row r="61" spans="1:6" s="10" customFormat="1" ht="14.25" customHeight="1" x14ac:dyDescent="0.35">
      <c r="A61" s="86" t="str">
        <f ca="1">Translations!$A$29</f>
        <v>Country Need Covered with the Allocation Amount</v>
      </c>
      <c r="B61" s="108"/>
      <c r="C61" s="108"/>
      <c r="D61" s="108"/>
      <c r="E61" s="108"/>
      <c r="F61" s="109"/>
    </row>
    <row r="62" spans="1:6" s="10" customFormat="1" ht="80" customHeight="1" x14ac:dyDescent="0.35">
      <c r="A62" s="259" t="str">
        <f ca="1">Translations!$A$30</f>
        <v>E. Targets to be financed by allocation amount</v>
      </c>
      <c r="B62" s="92" t="s">
        <v>11</v>
      </c>
      <c r="C62" s="39">
        <f>C48-C52</f>
        <v>8753.0079999999998</v>
      </c>
      <c r="D62" s="39">
        <f t="shared" ref="D62:E62" si="9">D48-D52</f>
        <v>6620</v>
      </c>
      <c r="E62" s="39">
        <f t="shared" si="9"/>
        <v>4399</v>
      </c>
      <c r="F62" s="131" t="s">
        <v>1122</v>
      </c>
    </row>
    <row r="63" spans="1:6" s="10" customFormat="1" ht="23" customHeight="1" x14ac:dyDescent="0.35">
      <c r="A63" s="260"/>
      <c r="B63" s="92" t="s">
        <v>14</v>
      </c>
      <c r="C63" s="43">
        <f>IF(C62=0,"",+C62/C48)</f>
        <v>0.88005308666800719</v>
      </c>
      <c r="D63" s="43">
        <f>IF(D62=0,"",+D62/D48)</f>
        <v>0.8799680978333112</v>
      </c>
      <c r="E63" s="43">
        <f>IF(E62=0,"",+E62/E48)</f>
        <v>0.8799759951990398</v>
      </c>
      <c r="F63" s="37"/>
    </row>
    <row r="64" spans="1:6" s="10" customFormat="1" ht="45" customHeight="1" x14ac:dyDescent="0.35">
      <c r="A64" s="259" t="str">
        <f ca="1">Translations!$A$140</f>
        <v>F. Coverage from allocation amount and other resources: E + C3</v>
      </c>
      <c r="B64" s="92" t="s">
        <v>11</v>
      </c>
      <c r="C64" s="42">
        <f>+C62+C56</f>
        <v>9946</v>
      </c>
      <c r="D64" s="42">
        <f>+D62+D56</f>
        <v>7523</v>
      </c>
      <c r="E64" s="42">
        <f>+E62+E56</f>
        <v>4999</v>
      </c>
      <c r="F64" s="37"/>
    </row>
    <row r="65" spans="1:6" s="10" customFormat="1" ht="23.25" customHeight="1" x14ac:dyDescent="0.35">
      <c r="A65" s="260"/>
      <c r="B65" s="92" t="s">
        <v>14</v>
      </c>
      <c r="C65" s="43">
        <f>IF(C64=0,"",+C64/C48)</f>
        <v>1</v>
      </c>
      <c r="D65" s="43">
        <f>IF(D64=0,"",+D64/D48)</f>
        <v>1</v>
      </c>
      <c r="E65" s="43">
        <f>IF(E64=0,"",+E64/E48)</f>
        <v>1</v>
      </c>
      <c r="F65" s="37"/>
    </row>
    <row r="66" spans="1:6" s="10" customFormat="1" ht="27" customHeight="1" x14ac:dyDescent="0.35">
      <c r="A66" s="259" t="str">
        <f ca="1">Translations!$A$100</f>
        <v>G. Remaining gap: A - F</v>
      </c>
      <c r="B66" s="92" t="s">
        <v>11</v>
      </c>
      <c r="C66" s="42">
        <f>C48-C64</f>
        <v>0</v>
      </c>
      <c r="D66" s="42">
        <f>D48-D64</f>
        <v>0</v>
      </c>
      <c r="E66" s="42">
        <f>E48-E64</f>
        <v>0</v>
      </c>
      <c r="F66" s="37" t="s">
        <v>1116</v>
      </c>
    </row>
    <row r="67" spans="1:6" s="10" customFormat="1" ht="27" customHeight="1" thickBot="1" x14ac:dyDescent="0.4">
      <c r="A67" s="260"/>
      <c r="B67" s="103" t="s">
        <v>14</v>
      </c>
      <c r="C67" s="45" t="str">
        <f>IF(C66=0,"",+C66/C48)</f>
        <v/>
      </c>
      <c r="D67" s="45" t="str">
        <f>IF(D66=0,"",+D66/D48)</f>
        <v/>
      </c>
      <c r="E67" s="45" t="str">
        <f>IF(E66=0,"",+E66/E48)</f>
        <v/>
      </c>
      <c r="F67" s="44"/>
    </row>
    <row r="68" spans="1:6" s="10" customFormat="1" x14ac:dyDescent="0.35">
      <c r="A68" s="123"/>
      <c r="B68" s="123"/>
      <c r="C68" s="123"/>
      <c r="D68" s="123"/>
      <c r="E68" s="123"/>
      <c r="F68" s="123"/>
    </row>
    <row r="69" spans="1:6" s="10" customFormat="1" x14ac:dyDescent="0.35">
      <c r="A69" s="123"/>
      <c r="B69" s="123"/>
      <c r="C69" s="123"/>
      <c r="D69" s="123"/>
      <c r="E69" s="123"/>
      <c r="F69" s="123"/>
    </row>
    <row r="70" spans="1:6" s="10" customFormat="1" ht="14.25" customHeight="1" x14ac:dyDescent="0.35">
      <c r="A70" s="273" t="str">
        <f ca="1">Translations!$A$5</f>
        <v>Malaria Treatment Programmatic Gap Table</v>
      </c>
      <c r="B70" s="274"/>
      <c r="C70" s="274"/>
      <c r="D70" s="274"/>
      <c r="E70" s="274"/>
      <c r="F70" s="275"/>
    </row>
    <row r="71" spans="1:6" s="10" customFormat="1" x14ac:dyDescent="0.35">
      <c r="A71" s="100" t="str">
        <f ca="1">Translations!$A$10</f>
        <v>Priority Module</v>
      </c>
      <c r="B71" s="276" t="str">
        <f ca="1">Translations!$A$79</f>
        <v>Case Management</v>
      </c>
      <c r="C71" s="277"/>
      <c r="D71" s="277"/>
      <c r="E71" s="277"/>
      <c r="F71" s="278"/>
    </row>
    <row r="72" spans="1:6" s="10" customFormat="1" ht="29.25" customHeight="1" x14ac:dyDescent="0.35">
      <c r="A72" s="100" t="str">
        <f ca="1">Translations!$A$11</f>
        <v>Selected indicator</v>
      </c>
      <c r="B72" s="281" t="str">
        <f ca="1">Translations!$A$113</f>
        <v xml:space="preserve">Proportion of confirmed malaria cases that received first-line antimalarial treatment at private sector sites </v>
      </c>
      <c r="C72" s="282"/>
      <c r="D72" s="282"/>
      <c r="E72" s="282"/>
      <c r="F72" s="283"/>
    </row>
    <row r="73" spans="1:6" s="10" customFormat="1" ht="14.25" customHeight="1" x14ac:dyDescent="0.35">
      <c r="A73" s="299" t="str">
        <f ca="1">Translations!$A$12</f>
        <v>Current national coverage</v>
      </c>
      <c r="B73" s="300"/>
      <c r="C73" s="300"/>
      <c r="D73" s="300"/>
      <c r="E73" s="300"/>
      <c r="F73" s="301"/>
    </row>
    <row r="74" spans="1:6" s="10" customFormat="1" ht="31.5" customHeight="1" x14ac:dyDescent="0.35">
      <c r="A74" s="101" t="str">
        <f ca="1">Translations!$A$13</f>
        <v>Insert latest results</v>
      </c>
      <c r="B74" s="36" t="s">
        <v>1079</v>
      </c>
      <c r="C74" s="145" t="str">
        <f ca="1">Translations!$A$14</f>
        <v>Year</v>
      </c>
      <c r="D74" s="131"/>
      <c r="E74" s="145" t="str">
        <f ca="1">Translations!$A$15</f>
        <v>Data source</v>
      </c>
      <c r="F74" s="202"/>
    </row>
    <row r="75" spans="1:6" s="10" customFormat="1" ht="17.25" customHeight="1" thickBot="1" x14ac:dyDescent="0.4">
      <c r="A75" s="157" t="str">
        <f ca="1">Translations!$A$16</f>
        <v>Comments</v>
      </c>
      <c r="B75" s="256" t="s">
        <v>1080</v>
      </c>
      <c r="C75" s="257"/>
      <c r="D75" s="257"/>
      <c r="E75" s="257"/>
      <c r="F75" s="258"/>
    </row>
    <row r="76" spans="1:6" s="10" customFormat="1" ht="15" thickBot="1" x14ac:dyDescent="0.4">
      <c r="A76" s="261"/>
      <c r="B76" s="262"/>
      <c r="C76" s="262"/>
      <c r="D76" s="262"/>
      <c r="E76" s="262"/>
      <c r="F76" s="263"/>
    </row>
    <row r="77" spans="1:6" s="10" customFormat="1" ht="45" customHeight="1" x14ac:dyDescent="0.35">
      <c r="A77" s="264"/>
      <c r="B77" s="265"/>
      <c r="C77" s="151" t="str">
        <f ca="1">Translations!$A$17</f>
        <v>Year 1</v>
      </c>
      <c r="D77" s="151" t="str">
        <f ca="1">Translations!$A$18</f>
        <v>Year 2</v>
      </c>
      <c r="E77" s="151" t="str">
        <f ca="1">Translations!$A$19</f>
        <v>Year 3</v>
      </c>
      <c r="F77" s="268" t="str">
        <f ca="1">Translations!$A$21</f>
        <v>Comments / Assumptions</v>
      </c>
    </row>
    <row r="78" spans="1:6" s="10" customFormat="1" ht="34.5" customHeight="1" x14ac:dyDescent="0.35">
      <c r="A78" s="266"/>
      <c r="B78" s="267"/>
      <c r="C78" s="152" t="str">
        <f ca="1">Translations!$A$20</f>
        <v>Insert year</v>
      </c>
      <c r="D78" s="152" t="str">
        <f ca="1">Translations!$A$20</f>
        <v>Insert year</v>
      </c>
      <c r="E78" s="152" t="str">
        <f ca="1">Translations!$A$20</f>
        <v>Insert year</v>
      </c>
      <c r="F78" s="269"/>
    </row>
    <row r="79" spans="1:6" s="10" customFormat="1" ht="18" customHeight="1" x14ac:dyDescent="0.35">
      <c r="A79" s="86" t="str">
        <f ca="1">Translations!$A$22</f>
        <v>Current Estimated Country Need</v>
      </c>
      <c r="B79" s="158"/>
      <c r="C79" s="158"/>
      <c r="D79" s="158"/>
      <c r="E79" s="158"/>
      <c r="F79" s="132"/>
    </row>
    <row r="80" spans="1:6" s="10" customFormat="1" ht="51.75" customHeight="1" x14ac:dyDescent="0.35">
      <c r="A80" s="88" t="str">
        <f ca="1">Translations!$A$116</f>
        <v>A. Total estimated malaria cases (private sector)</v>
      </c>
      <c r="B80" s="94" t="s">
        <v>11</v>
      </c>
      <c r="C80" s="39"/>
      <c r="D80" s="39"/>
      <c r="E80" s="39"/>
      <c r="F80" s="37"/>
    </row>
    <row r="81" spans="1:6" s="10" customFormat="1" ht="25.5" customHeight="1" x14ac:dyDescent="0.35">
      <c r="A81" s="259" t="str">
        <f ca="1">Translations!$A$24</f>
        <v>B. Country targets 
(from National Strategic Plan)</v>
      </c>
      <c r="B81" s="92" t="s">
        <v>11</v>
      </c>
      <c r="C81" s="39"/>
      <c r="D81" s="39"/>
      <c r="E81" s="39"/>
      <c r="F81" s="37"/>
    </row>
    <row r="82" spans="1:6" s="10" customFormat="1" ht="26.25" customHeight="1" x14ac:dyDescent="0.35">
      <c r="A82" s="260"/>
      <c r="B82" s="92" t="s">
        <v>14</v>
      </c>
      <c r="C82" s="49" t="str">
        <f>IF(C81=0,"",+C81/C80)</f>
        <v/>
      </c>
      <c r="D82" s="49" t="str">
        <f>IF(D81=0,"",+D81/D80)</f>
        <v/>
      </c>
      <c r="E82" s="49" t="str">
        <f>IF(E81=0,"",+E81/E80)</f>
        <v/>
      </c>
      <c r="F82" s="37"/>
    </row>
    <row r="83" spans="1:6" s="10" customFormat="1" ht="14.25" customHeight="1" x14ac:dyDescent="0.35">
      <c r="A83" s="86" t="str">
        <f ca="1">Translations!$A$25</f>
        <v>Country need already covered</v>
      </c>
      <c r="B83" s="108"/>
      <c r="C83" s="108"/>
      <c r="D83" s="108"/>
      <c r="E83" s="108"/>
      <c r="F83" s="109"/>
    </row>
    <row r="84" spans="1:6" s="10" customFormat="1" ht="51.75" customHeight="1" x14ac:dyDescent="0.35">
      <c r="A84" s="259" t="str">
        <f ca="1">Translations!$A$106</f>
        <v>C1. Country need planned to be covered by domestic resources</v>
      </c>
      <c r="B84" s="94" t="s">
        <v>11</v>
      </c>
      <c r="C84" s="39"/>
      <c r="D84" s="39"/>
      <c r="E84" s="39"/>
      <c r="F84" s="131"/>
    </row>
    <row r="85" spans="1:6" s="10" customFormat="1" ht="25.5" customHeight="1" x14ac:dyDescent="0.35">
      <c r="A85" s="260"/>
      <c r="B85" s="94" t="s">
        <v>14</v>
      </c>
      <c r="C85" s="49" t="str">
        <f>IF(C84=0,"",+C84/C80)</f>
        <v/>
      </c>
      <c r="D85" s="49" t="str">
        <f t="shared" ref="D85:E85" si="10">IF(D84=0,"",+D84/D80)</f>
        <v/>
      </c>
      <c r="E85" s="49" t="str">
        <f t="shared" si="10"/>
        <v/>
      </c>
      <c r="F85" s="37"/>
    </row>
    <row r="86" spans="1:6" s="10" customFormat="1" ht="30" customHeight="1" x14ac:dyDescent="0.35">
      <c r="A86" s="259" t="str">
        <f ca="1">Translations!$A$107</f>
        <v>C2. Country need planned to be covered by external resources</v>
      </c>
      <c r="B86" s="94" t="s">
        <v>11</v>
      </c>
      <c r="C86" s="39"/>
      <c r="D86" s="39"/>
      <c r="E86" s="39"/>
      <c r="F86" s="48"/>
    </row>
    <row r="87" spans="1:6" s="10" customFormat="1" ht="25.5" customHeight="1" x14ac:dyDescent="0.35">
      <c r="A87" s="260"/>
      <c r="B87" s="94" t="s">
        <v>14</v>
      </c>
      <c r="C87" s="49" t="str">
        <f>IF(C86=0,"",+C86/C80)</f>
        <v/>
      </c>
      <c r="D87" s="49" t="str">
        <f>IF(D86=0,"",+D86/D80)</f>
        <v/>
      </c>
      <c r="E87" s="49" t="str">
        <f>IF(E86=0,"",+E86/E80)</f>
        <v/>
      </c>
      <c r="F87" s="48"/>
    </row>
    <row r="88" spans="1:6" s="10" customFormat="1" ht="29.25" customHeight="1" x14ac:dyDescent="0.35">
      <c r="A88" s="259" t="str">
        <f ca="1">Translations!$A$108</f>
        <v>C3. Total country need already covered</v>
      </c>
      <c r="B88" s="94" t="s">
        <v>11</v>
      </c>
      <c r="C88" s="42">
        <f>C84+C86</f>
        <v>0</v>
      </c>
      <c r="D88" s="42">
        <f>D84+D86</f>
        <v>0</v>
      </c>
      <c r="E88" s="42">
        <f>E84+E86</f>
        <v>0</v>
      </c>
      <c r="F88" s="48"/>
    </row>
    <row r="89" spans="1:6" s="10" customFormat="1" ht="32.25" customHeight="1" x14ac:dyDescent="0.35">
      <c r="A89" s="260"/>
      <c r="B89" s="94" t="s">
        <v>14</v>
      </c>
      <c r="C89" s="49" t="str">
        <f>IF(C88=0,"",+C88/C80)</f>
        <v/>
      </c>
      <c r="D89" s="49" t="str">
        <f>IF(D88=0,"",+D88/D80)</f>
        <v/>
      </c>
      <c r="E89" s="49" t="str">
        <f>IF(E88=0,"",+E88/E80)</f>
        <v/>
      </c>
      <c r="F89" s="48"/>
    </row>
    <row r="90" spans="1:6" s="10" customFormat="1" x14ac:dyDescent="0.35">
      <c r="A90" s="86" t="str">
        <f ca="1">Translations!$A$27</f>
        <v>Programmatic Gap</v>
      </c>
      <c r="B90" s="108"/>
      <c r="C90" s="108"/>
      <c r="D90" s="108"/>
      <c r="E90" s="108"/>
      <c r="F90" s="109"/>
    </row>
    <row r="91" spans="1:6" s="10" customFormat="1" ht="27.75" customHeight="1" x14ac:dyDescent="0.35">
      <c r="A91" s="259" t="str">
        <f ca="1">Translations!$A$139</f>
        <v>D. Expected annual gap in meeting the need: A - C3</v>
      </c>
      <c r="B91" s="94" t="s">
        <v>11</v>
      </c>
      <c r="C91" s="42">
        <f>C80-C88</f>
        <v>0</v>
      </c>
      <c r="D91" s="42">
        <f>D80-D88</f>
        <v>0</v>
      </c>
      <c r="E91" s="42">
        <f>E80-E88</f>
        <v>0</v>
      </c>
      <c r="F91" s="37"/>
    </row>
    <row r="92" spans="1:6" s="10" customFormat="1" ht="33" customHeight="1" x14ac:dyDescent="0.35">
      <c r="A92" s="260"/>
      <c r="B92" s="94" t="s">
        <v>14</v>
      </c>
      <c r="C92" s="43" t="str">
        <f>IF(C91=0,"",+C91/C80)</f>
        <v/>
      </c>
      <c r="D92" s="43" t="str">
        <f>IF(D91=0,"",+D91/D80)</f>
        <v/>
      </c>
      <c r="E92" s="43" t="str">
        <f>IF(E91=0,"",+E91/E80)</f>
        <v/>
      </c>
      <c r="F92" s="37"/>
    </row>
    <row r="93" spans="1:6" s="10" customFormat="1" ht="14.25" customHeight="1" x14ac:dyDescent="0.35">
      <c r="A93" s="96" t="str">
        <f ca="1">Translations!$A$29</f>
        <v>Country Need Covered with the Allocation Amount</v>
      </c>
      <c r="B93" s="97"/>
      <c r="C93" s="97"/>
      <c r="D93" s="97"/>
      <c r="E93" s="97"/>
      <c r="F93" s="98"/>
    </row>
    <row r="94" spans="1:6" s="10" customFormat="1" ht="32.25" customHeight="1" x14ac:dyDescent="0.35">
      <c r="A94" s="259" t="str">
        <f ca="1">Translations!$A$30</f>
        <v>E. Targets to be financed by allocation amount</v>
      </c>
      <c r="B94" s="92" t="s">
        <v>11</v>
      </c>
      <c r="C94" s="39"/>
      <c r="D94" s="39"/>
      <c r="E94" s="39"/>
      <c r="F94" s="37"/>
    </row>
    <row r="95" spans="1:6" s="10" customFormat="1" ht="23.25" customHeight="1" x14ac:dyDescent="0.35">
      <c r="A95" s="260"/>
      <c r="B95" s="92" t="s">
        <v>14</v>
      </c>
      <c r="C95" s="43" t="str">
        <f>IF(C94=0,"",+C94/C80)</f>
        <v/>
      </c>
      <c r="D95" s="43" t="str">
        <f>IF(D94=0,"",+D94/D80)</f>
        <v/>
      </c>
      <c r="E95" s="43" t="str">
        <f>IF(E94=0,"",+E94/E80)</f>
        <v/>
      </c>
      <c r="F95" s="37"/>
    </row>
    <row r="96" spans="1:6" s="10" customFormat="1" ht="41.25" customHeight="1" x14ac:dyDescent="0.35">
      <c r="A96" s="259" t="str">
        <f ca="1">Translations!$A$140</f>
        <v>F. Coverage from allocation amount and other resources: E + C3</v>
      </c>
      <c r="B96" s="92" t="s">
        <v>11</v>
      </c>
      <c r="C96" s="42">
        <f>+C94+C88</f>
        <v>0</v>
      </c>
      <c r="D96" s="42">
        <f>+D94+D88</f>
        <v>0</v>
      </c>
      <c r="E96" s="42">
        <f>+E94+E88</f>
        <v>0</v>
      </c>
      <c r="F96" s="37"/>
    </row>
    <row r="97" spans="1:6" s="10" customFormat="1" ht="24.75" customHeight="1" x14ac:dyDescent="0.35">
      <c r="A97" s="260"/>
      <c r="B97" s="92" t="s">
        <v>14</v>
      </c>
      <c r="C97" s="43" t="str">
        <f>IF(C96=0,"",+C96/C80)</f>
        <v/>
      </c>
      <c r="D97" s="43" t="str">
        <f>IF(D96=0,"",+D96/D80)</f>
        <v/>
      </c>
      <c r="E97" s="43" t="str">
        <f>IF(E96=0,"",+E96/E80)</f>
        <v/>
      </c>
      <c r="F97" s="37"/>
    </row>
    <row r="98" spans="1:6" s="10" customFormat="1" ht="26.25" customHeight="1" x14ac:dyDescent="0.35">
      <c r="A98" s="259" t="str">
        <f ca="1">Translations!$A$100</f>
        <v>G. Remaining gap: A - F</v>
      </c>
      <c r="B98" s="92" t="s">
        <v>11</v>
      </c>
      <c r="C98" s="42">
        <f>C80-C96</f>
        <v>0</v>
      </c>
      <c r="D98" s="42">
        <f>D80-D96</f>
        <v>0</v>
      </c>
      <c r="E98" s="42">
        <f>E80-E96</f>
        <v>0</v>
      </c>
      <c r="F98" s="37"/>
    </row>
    <row r="99" spans="1:6" s="10" customFormat="1" ht="24" customHeight="1" thickBot="1" x14ac:dyDescent="0.4">
      <c r="A99" s="260"/>
      <c r="B99" s="103" t="s">
        <v>14</v>
      </c>
      <c r="C99" s="45" t="str">
        <f>IF(C98=0,"",+C98/C80)</f>
        <v/>
      </c>
      <c r="D99" s="45" t="str">
        <f>IF(D98=0,"",+D98/D80)</f>
        <v/>
      </c>
      <c r="E99" s="45" t="str">
        <f>IF(E98=0,"",+E98/E80)</f>
        <v/>
      </c>
      <c r="F99" s="44"/>
    </row>
  </sheetData>
  <sheetProtection algorithmName="SHA-512" hashValue="WHfzWrQydLJm4JysFil1hsGflJrB2zfuu3vO6Mdoi7iRBB76JmXw51yvbZiPypyQFZ+nX+/wXaW7RvAhm9Anvw==" saltValue="pPY6UZOJCg/IZjJlQ9PVgw==" spinCount="100000" sheet="1" formatColumns="0" formatRows="0"/>
  <mergeCells count="55">
    <mergeCell ref="B39:F39"/>
    <mergeCell ref="B40:F40"/>
    <mergeCell ref="A12:F12"/>
    <mergeCell ref="A20:A21"/>
    <mergeCell ref="A13:B14"/>
    <mergeCell ref="A30:A31"/>
    <mergeCell ref="F1:F3"/>
    <mergeCell ref="G4:H4"/>
    <mergeCell ref="A4:F4"/>
    <mergeCell ref="B11:F11"/>
    <mergeCell ref="A34:A35"/>
    <mergeCell ref="A27:A28"/>
    <mergeCell ref="A22:A23"/>
    <mergeCell ref="A24:A25"/>
    <mergeCell ref="A64:A65"/>
    <mergeCell ref="A1:E1"/>
    <mergeCell ref="A2:E2"/>
    <mergeCell ref="A3:E3"/>
    <mergeCell ref="A59:A60"/>
    <mergeCell ref="A38:F38"/>
    <mergeCell ref="A45:B46"/>
    <mergeCell ref="F45:F46"/>
    <mergeCell ref="A5:F5"/>
    <mergeCell ref="A6:F6"/>
    <mergeCell ref="F13:F14"/>
    <mergeCell ref="A17:A18"/>
    <mergeCell ref="B7:F7"/>
    <mergeCell ref="B8:F8"/>
    <mergeCell ref="B43:F43"/>
    <mergeCell ref="A9:F9"/>
    <mergeCell ref="A76:F76"/>
    <mergeCell ref="A77:B78"/>
    <mergeCell ref="F77:F78"/>
    <mergeCell ref="A81:A82"/>
    <mergeCell ref="A66:A67"/>
    <mergeCell ref="A70:F70"/>
    <mergeCell ref="B71:F71"/>
    <mergeCell ref="B75:F75"/>
    <mergeCell ref="B72:F72"/>
    <mergeCell ref="A96:A97"/>
    <mergeCell ref="A32:A33"/>
    <mergeCell ref="A98:A99"/>
    <mergeCell ref="A62:A63"/>
    <mergeCell ref="A94:A95"/>
    <mergeCell ref="A41:F41"/>
    <mergeCell ref="A44:F44"/>
    <mergeCell ref="A73:F73"/>
    <mergeCell ref="A88:A89"/>
    <mergeCell ref="A52:A53"/>
    <mergeCell ref="A54:A55"/>
    <mergeCell ref="A56:A57"/>
    <mergeCell ref="A84:A85"/>
    <mergeCell ref="A86:A87"/>
    <mergeCell ref="A91:A92"/>
    <mergeCell ref="A49:A50"/>
  </mergeCells>
  <pageMargins left="0.70866141732283472" right="0.70866141732283472" top="0.74803149606299213" bottom="0.74803149606299213" header="0.31496062992125984" footer="0.31496062992125984"/>
  <pageSetup paperSize="8" scale="56" fitToHeight="2" orientation="portrait" r:id="rId1"/>
  <rowBreaks count="2" manualBreakCount="2">
    <brk id="35" max="5" man="1"/>
    <brk id="68" max="5" man="1"/>
  </rowBreaks>
  <ignoredErrors>
    <ignoredError sqref="C88:E88 C98:E98 C34:E34 C24:E24 C56:E56 C66:E66"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51"/>
  <sheetViews>
    <sheetView topLeftCell="B9" zoomScale="110" zoomScaleNormal="110" zoomScalePageLayoutView="125" workbookViewId="0">
      <selection activeCell="C12" sqref="C12"/>
    </sheetView>
  </sheetViews>
  <sheetFormatPr defaultColWidth="9.1796875" defaultRowHeight="14" x14ac:dyDescent="0.3"/>
  <cols>
    <col min="1" max="1" width="37.81640625" style="83" customWidth="1"/>
    <col min="2" max="2" width="10.453125" style="83" customWidth="1"/>
    <col min="3" max="5" width="13.1796875" style="83" customWidth="1"/>
    <col min="6" max="6" width="69" style="83" customWidth="1"/>
    <col min="7" max="16384" width="9.1796875" style="83"/>
  </cols>
  <sheetData>
    <row r="1" spans="1:21" s="82" customFormat="1" ht="17.5" customHeight="1" x14ac:dyDescent="0.3">
      <c r="A1" s="285" t="s">
        <v>26</v>
      </c>
      <c r="B1" s="285"/>
      <c r="C1" s="285"/>
      <c r="D1" s="285"/>
      <c r="E1" s="285"/>
      <c r="F1" s="290" t="str">
        <f ca="1">Translations!$G$95</f>
        <v>Latest version updated October 2019</v>
      </c>
      <c r="G1" s="194"/>
      <c r="H1" s="80"/>
      <c r="I1" s="80"/>
      <c r="J1" s="80"/>
      <c r="K1" s="80"/>
      <c r="L1" s="80"/>
      <c r="M1" s="80"/>
      <c r="N1" s="81"/>
      <c r="O1" s="81"/>
      <c r="P1" s="81"/>
      <c r="Q1" s="81"/>
      <c r="R1" s="81"/>
      <c r="S1" s="81"/>
      <c r="T1" s="81"/>
      <c r="U1" s="81"/>
    </row>
    <row r="2" spans="1:21" s="82" customFormat="1" ht="17.5" customHeight="1" x14ac:dyDescent="0.3">
      <c r="A2" s="286" t="s">
        <v>27</v>
      </c>
      <c r="B2" s="286"/>
      <c r="C2" s="286"/>
      <c r="D2" s="286"/>
      <c r="E2" s="286"/>
      <c r="F2" s="291"/>
      <c r="G2" s="195"/>
      <c r="H2" s="80"/>
      <c r="I2" s="80"/>
      <c r="J2" s="80"/>
      <c r="K2" s="80"/>
      <c r="L2" s="80"/>
      <c r="M2" s="80"/>
      <c r="N2" s="81"/>
      <c r="O2" s="81"/>
      <c r="P2" s="81"/>
      <c r="Q2" s="81"/>
      <c r="R2" s="81"/>
      <c r="S2" s="81"/>
      <c r="T2" s="81"/>
      <c r="U2" s="81"/>
    </row>
    <row r="3" spans="1:21" s="82" customFormat="1" ht="17.5" customHeight="1" thickBot="1" x14ac:dyDescent="0.35">
      <c r="A3" s="286" t="s">
        <v>28</v>
      </c>
      <c r="B3" s="286"/>
      <c r="C3" s="286"/>
      <c r="D3" s="286"/>
      <c r="E3" s="286"/>
      <c r="F3" s="292"/>
      <c r="G3" s="195"/>
      <c r="H3" s="80"/>
      <c r="I3" s="80"/>
      <c r="J3" s="80"/>
      <c r="K3" s="80"/>
      <c r="L3" s="80"/>
      <c r="M3" s="80"/>
      <c r="N3" s="81"/>
      <c r="O3" s="81"/>
      <c r="P3" s="81"/>
      <c r="Q3" s="81"/>
      <c r="R3" s="81"/>
      <c r="S3" s="81"/>
      <c r="T3" s="81"/>
      <c r="U3" s="81"/>
    </row>
    <row r="4" spans="1:21" s="82" customFormat="1" ht="57.75" customHeight="1" thickBot="1" x14ac:dyDescent="0.35">
      <c r="A4" s="288" t="str">
        <f ca="1">Translations!G91</f>
        <v xml:space="preserve">Carefully read the instructions in the "Instructions" tab before completing the programmatic gap analysis table. 
The instructions have been tailored to each specific module/intervention. </v>
      </c>
      <c r="B4" s="288"/>
      <c r="C4" s="288"/>
      <c r="D4" s="288"/>
      <c r="E4" s="288"/>
      <c r="F4" s="288"/>
      <c r="G4" s="170"/>
    </row>
    <row r="5" spans="1:21" ht="23.25" customHeight="1" thickBot="1" x14ac:dyDescent="0.35">
      <c r="A5" s="293" t="str">
        <f ca="1">Translations!A36</f>
        <v>Malaria - Nets</v>
      </c>
      <c r="B5" s="294"/>
      <c r="C5" s="294"/>
      <c r="D5" s="294"/>
      <c r="E5" s="294"/>
      <c r="F5" s="295"/>
    </row>
    <row r="6" spans="1:21" ht="23.25" customHeight="1" x14ac:dyDescent="0.3">
      <c r="A6" s="304" t="str">
        <f ca="1">Translations!A37</f>
        <v xml:space="preserve">Net Programmatic Gap Table </v>
      </c>
      <c r="B6" s="305"/>
      <c r="C6" s="305"/>
      <c r="D6" s="305"/>
      <c r="E6" s="159"/>
      <c r="F6" s="134"/>
    </row>
    <row r="7" spans="1:21" ht="20.25" customHeight="1" x14ac:dyDescent="0.3">
      <c r="A7" s="105" t="str">
        <f ca="1">Translations!A10</f>
        <v>Priority Module</v>
      </c>
      <c r="B7" s="276" t="str">
        <f ca="1">Translations!A38</f>
        <v>Vector control</v>
      </c>
      <c r="C7" s="277"/>
      <c r="D7" s="277"/>
      <c r="E7" s="277"/>
      <c r="F7" s="278"/>
    </row>
    <row r="8" spans="1:21" ht="24" customHeight="1" x14ac:dyDescent="0.3">
      <c r="A8" s="105" t="str">
        <f ca="1">Translations!A11</f>
        <v>Selected indicator</v>
      </c>
      <c r="B8" s="276" t="str">
        <f ca="1">Translations!A39</f>
        <v>Number of LLINs distributed to at-risk populations (mass campaign and continuous distribution)</v>
      </c>
      <c r="C8" s="277"/>
      <c r="D8" s="277"/>
      <c r="E8" s="277"/>
      <c r="F8" s="278"/>
    </row>
    <row r="9" spans="1:21" x14ac:dyDescent="0.3">
      <c r="A9" s="90" t="str">
        <f ca="1">Translations!A12</f>
        <v>Current national coverage</v>
      </c>
      <c r="B9" s="106"/>
      <c r="C9" s="106"/>
      <c r="D9" s="106"/>
      <c r="E9" s="106"/>
      <c r="F9" s="107"/>
    </row>
    <row r="10" spans="1:21" ht="36.75" customHeight="1" x14ac:dyDescent="0.3">
      <c r="A10" s="101" t="str">
        <f ca="1">Translations!$A$13</f>
        <v>Insert latest results</v>
      </c>
      <c r="B10" s="36">
        <v>727253</v>
      </c>
      <c r="C10" s="101" t="str">
        <f ca="1">Translations!$A$14</f>
        <v>Year</v>
      </c>
      <c r="D10" s="172">
        <v>2019</v>
      </c>
      <c r="E10" s="101" t="str">
        <f ca="1">Translations!$A$15</f>
        <v>Data source</v>
      </c>
      <c r="F10" s="37" t="s">
        <v>1074</v>
      </c>
    </row>
    <row r="11" spans="1:21" ht="27.75" customHeight="1" x14ac:dyDescent="0.3">
      <c r="A11" s="101" t="str">
        <f ca="1">Translations!$A$16</f>
        <v>Comments</v>
      </c>
      <c r="B11" s="310" t="s">
        <v>1123</v>
      </c>
      <c r="C11" s="311"/>
      <c r="D11" s="311"/>
      <c r="E11" s="311"/>
      <c r="F11" s="312"/>
    </row>
    <row r="12" spans="1:21" x14ac:dyDescent="0.3">
      <c r="A12" s="313"/>
      <c r="B12" s="314"/>
      <c r="C12" s="173" t="str">
        <f ca="1">Translations!$A$17</f>
        <v>Year 1</v>
      </c>
      <c r="D12" s="173" t="str">
        <f ca="1">Translations!$A$18</f>
        <v>Year 2</v>
      </c>
      <c r="E12" s="173" t="str">
        <f ca="1">Translations!$A$19</f>
        <v>Year 3</v>
      </c>
      <c r="F12" s="317" t="str">
        <f ca="1">Translations!A21</f>
        <v>Comments / Assumptions</v>
      </c>
    </row>
    <row r="13" spans="1:21" ht="42" customHeight="1" x14ac:dyDescent="0.3">
      <c r="A13" s="315"/>
      <c r="B13" s="316"/>
      <c r="C13" s="152">
        <v>2021</v>
      </c>
      <c r="D13" s="152">
        <v>2022</v>
      </c>
      <c r="E13" s="152">
        <v>2023</v>
      </c>
      <c r="F13" s="318"/>
    </row>
    <row r="14" spans="1:21" ht="14.25" customHeight="1" x14ac:dyDescent="0.3">
      <c r="A14" s="86" t="str">
        <f ca="1">Translations!A40</f>
        <v>Population Estimates</v>
      </c>
      <c r="B14" s="108"/>
      <c r="C14" s="108"/>
      <c r="D14" s="108"/>
      <c r="E14" s="108"/>
      <c r="F14" s="109"/>
    </row>
    <row r="15" spans="1:21" s="111" customFormat="1" ht="39" customHeight="1" x14ac:dyDescent="0.3">
      <c r="A15" s="110" t="str">
        <f ca="1">Translations!A118</f>
        <v>Total population</v>
      </c>
      <c r="B15" s="94" t="s">
        <v>11</v>
      </c>
      <c r="C15" s="39">
        <v>175728033.16457593</v>
      </c>
      <c r="D15" s="39">
        <v>178311235.25209519</v>
      </c>
      <c r="E15" s="39">
        <v>180932410.41030097</v>
      </c>
      <c r="F15" s="235" t="s">
        <v>1081</v>
      </c>
    </row>
    <row r="16" spans="1:21" ht="33" customHeight="1" x14ac:dyDescent="0.3">
      <c r="A16" s="112" t="str">
        <f ca="1">Translations!A41</f>
        <v>A. Estimated population in campaign areas</v>
      </c>
      <c r="B16" s="94" t="s">
        <v>11</v>
      </c>
      <c r="C16" s="39">
        <v>4364171.5418558298</v>
      </c>
      <c r="D16" s="39">
        <v>4427587.6384458672</v>
      </c>
      <c r="E16" s="39">
        <v>4492336.9173726318</v>
      </c>
      <c r="F16" s="169" t="s">
        <v>1124</v>
      </c>
    </row>
    <row r="17" spans="1:6" ht="14.25" customHeight="1" x14ac:dyDescent="0.3">
      <c r="A17" s="174" t="str">
        <f ca="1">Translations!A42</f>
        <v>Current Estimated Country Need</v>
      </c>
      <c r="B17" s="175"/>
      <c r="C17" s="175"/>
      <c r="D17" s="175"/>
      <c r="E17" s="175"/>
      <c r="F17" s="109"/>
    </row>
    <row r="18" spans="1:6" ht="60" customHeight="1" x14ac:dyDescent="0.3">
      <c r="A18" s="113" t="str">
        <f ca="1">Translations!A43</f>
        <v>B. LLINs required for mass campaign</v>
      </c>
      <c r="B18" s="176" t="s">
        <v>11</v>
      </c>
      <c r="C18" s="39">
        <v>701701.56198128592</v>
      </c>
      <c r="D18" s="39">
        <v>354968.04127078538</v>
      </c>
      <c r="E18" s="39">
        <v>1258920.2596380827</v>
      </c>
      <c r="F18" s="177" t="s">
        <v>1125</v>
      </c>
    </row>
    <row r="19" spans="1:6" ht="42" customHeight="1" x14ac:dyDescent="0.3">
      <c r="A19" s="113" t="str">
        <f ca="1">Translations!A44</f>
        <v xml:space="preserve">C. LLINs required for distribution through ANC </v>
      </c>
      <c r="B19" s="176" t="s">
        <v>11</v>
      </c>
      <c r="C19" s="39"/>
      <c r="D19" s="39"/>
      <c r="E19" s="39"/>
      <c r="F19" s="37"/>
    </row>
    <row r="20" spans="1:6" ht="47.25" customHeight="1" x14ac:dyDescent="0.3">
      <c r="A20" s="113" t="str">
        <f ca="1">Translations!A45</f>
        <v>D. LLINs required for distribution through EPI</v>
      </c>
      <c r="B20" s="176" t="s">
        <v>11</v>
      </c>
      <c r="C20" s="39"/>
      <c r="D20" s="39"/>
      <c r="E20" s="39"/>
      <c r="F20" s="37"/>
    </row>
    <row r="21" spans="1:6" ht="60" customHeight="1" x14ac:dyDescent="0.3">
      <c r="A21" s="113" t="str">
        <f ca="1">Translations!A46</f>
        <v>E. LLINs to be distributed using other methods of distribution, such as community or school-based distribution</v>
      </c>
      <c r="B21" s="176" t="s">
        <v>11</v>
      </c>
      <c r="C21" s="39">
        <v>102549.13625567489</v>
      </c>
      <c r="D21" s="39">
        <v>104451.619153376</v>
      </c>
      <c r="E21" s="39">
        <v>146394.09752117895</v>
      </c>
      <c r="F21" s="37" t="s">
        <v>1126</v>
      </c>
    </row>
    <row r="22" spans="1:6" ht="53.25" customHeight="1" x14ac:dyDescent="0.3">
      <c r="A22" s="113" t="str">
        <f ca="1">Translations!A47</f>
        <v>F. Total LLINs required for non-mass campaign distribution: C+D+E</v>
      </c>
      <c r="B22" s="176" t="s">
        <v>11</v>
      </c>
      <c r="C22" s="209">
        <f>+C19+C20+C21</f>
        <v>102549.13625567489</v>
      </c>
      <c r="D22" s="209">
        <f>+D19+D20+D21</f>
        <v>104451.619153376</v>
      </c>
      <c r="E22" s="209">
        <f>+E19+E20+E21</f>
        <v>146394.09752117895</v>
      </c>
      <c r="F22" s="37"/>
    </row>
    <row r="23" spans="1:6" ht="55.5" customHeight="1" x14ac:dyDescent="0.3">
      <c r="A23" s="113" t="str">
        <f ca="1">Translations!A48</f>
        <v>G. Total LLINs required (mass campaign + non mass campaign): B + F</v>
      </c>
      <c r="B23" s="176" t="s">
        <v>11</v>
      </c>
      <c r="C23" s="209">
        <f>+C18+C22</f>
        <v>804250.6982369608</v>
      </c>
      <c r="D23" s="209">
        <f>+D18+D22</f>
        <v>459419.66042416135</v>
      </c>
      <c r="E23" s="209">
        <f>+E18+E22</f>
        <v>1405314.3571592616</v>
      </c>
      <c r="F23" s="37"/>
    </row>
    <row r="24" spans="1:6" x14ac:dyDescent="0.3">
      <c r="A24" s="174" t="str">
        <f ca="1">Translations!A49</f>
        <v>Country Need Already Covered</v>
      </c>
      <c r="B24" s="175"/>
      <c r="C24" s="175"/>
      <c r="D24" s="175"/>
      <c r="E24" s="175"/>
      <c r="F24" s="109"/>
    </row>
    <row r="25" spans="1:6" ht="31.5" customHeight="1" x14ac:dyDescent="0.3">
      <c r="A25" s="306" t="str">
        <f>Translations!B119</f>
        <v>H1. Country need planned to be covered by domestic resources</v>
      </c>
      <c r="B25" s="176" t="s">
        <v>11</v>
      </c>
      <c r="C25" s="178">
        <v>0</v>
      </c>
      <c r="D25" s="178">
        <v>0</v>
      </c>
      <c r="E25" s="178">
        <v>0</v>
      </c>
      <c r="F25" s="135"/>
    </row>
    <row r="26" spans="1:6" ht="24" customHeight="1" x14ac:dyDescent="0.3">
      <c r="A26" s="307"/>
      <c r="B26" s="176" t="s">
        <v>14</v>
      </c>
      <c r="C26" s="207" t="str">
        <f>IF(C25=0,"0",+C25/C23)</f>
        <v>0</v>
      </c>
      <c r="D26" s="207" t="str">
        <f>IF(D25=0,"0",+D25/D23)</f>
        <v>0</v>
      </c>
      <c r="E26" s="207" t="str">
        <f>IF(E25=0,"0",+E25/E23)</f>
        <v>0</v>
      </c>
      <c r="F26" s="48"/>
    </row>
    <row r="27" spans="1:6" ht="33.75" customHeight="1" x14ac:dyDescent="0.3">
      <c r="A27" s="306" t="str">
        <f>Translations!B120</f>
        <v>H2. Country need planned to be covered by external resources</v>
      </c>
      <c r="B27" s="176" t="s">
        <v>11</v>
      </c>
      <c r="C27" s="179">
        <v>0</v>
      </c>
      <c r="D27" s="179">
        <v>0</v>
      </c>
      <c r="E27" s="179">
        <v>0</v>
      </c>
      <c r="F27" s="48"/>
    </row>
    <row r="28" spans="1:6" ht="24" customHeight="1" x14ac:dyDescent="0.3">
      <c r="A28" s="307"/>
      <c r="B28" s="176" t="s">
        <v>14</v>
      </c>
      <c r="C28" s="207" t="str">
        <f>IF(C27=0,"0",+C27/C23)</f>
        <v>0</v>
      </c>
      <c r="D28" s="207" t="str">
        <f>IF(D27=0,"0",+D27/D23)</f>
        <v>0</v>
      </c>
      <c r="E28" s="207" t="str">
        <f>IF(E27=0,"0",+E27/E23)</f>
        <v>0</v>
      </c>
      <c r="F28" s="48"/>
    </row>
    <row r="29" spans="1:6" ht="24" customHeight="1" x14ac:dyDescent="0.3">
      <c r="A29" s="306" t="str">
        <f>Translations!B121</f>
        <v>H. Total country need already covered (H1+H2)</v>
      </c>
      <c r="B29" s="176" t="s">
        <v>11</v>
      </c>
      <c r="C29" s="211">
        <f>+C25+C27</f>
        <v>0</v>
      </c>
      <c r="D29" s="211">
        <f>+D25+D27</f>
        <v>0</v>
      </c>
      <c r="E29" s="211">
        <f>+E25+E27</f>
        <v>0</v>
      </c>
      <c r="F29" s="48" t="s">
        <v>1127</v>
      </c>
    </row>
    <row r="30" spans="1:6" ht="24" customHeight="1" x14ac:dyDescent="0.3">
      <c r="A30" s="307"/>
      <c r="B30" s="176" t="s">
        <v>14</v>
      </c>
      <c r="C30" s="207" t="str">
        <f>IF(C29=0,"0",+C29/C23)</f>
        <v>0</v>
      </c>
      <c r="D30" s="207" t="str">
        <f>IF(D29=0,"0",+D29/D23)</f>
        <v>0</v>
      </c>
      <c r="E30" s="207" t="str">
        <f>IF(E29=0,"0",+E29/E23)</f>
        <v>0</v>
      </c>
      <c r="F30" s="48"/>
    </row>
    <row r="31" spans="1:6" x14ac:dyDescent="0.3">
      <c r="A31" s="174" t="str">
        <f ca="1">Translations!A51</f>
        <v>Programmatic Gap</v>
      </c>
      <c r="B31" s="175"/>
      <c r="C31" s="175"/>
      <c r="D31" s="175"/>
      <c r="E31" s="175"/>
      <c r="F31" s="109"/>
    </row>
    <row r="32" spans="1:6" ht="24" customHeight="1" x14ac:dyDescent="0.3">
      <c r="A32" s="259" t="str">
        <f ca="1">Translations!A52</f>
        <v>I. Expected annual gap in meeting the need: G - H</v>
      </c>
      <c r="B32" s="176" t="s">
        <v>11</v>
      </c>
      <c r="C32" s="210">
        <f>C23-C29</f>
        <v>804250.6982369608</v>
      </c>
      <c r="D32" s="210">
        <f>D23-D29</f>
        <v>459419.66042416135</v>
      </c>
      <c r="E32" s="210">
        <f>E23-E29</f>
        <v>1405314.3571592616</v>
      </c>
      <c r="F32" s="37"/>
    </row>
    <row r="33" spans="1:6" ht="24" customHeight="1" x14ac:dyDescent="0.3">
      <c r="A33" s="260"/>
      <c r="B33" s="176" t="s">
        <v>14</v>
      </c>
      <c r="C33" s="207">
        <f>IF(C32=0,"0",+C32/C23)</f>
        <v>1</v>
      </c>
      <c r="D33" s="207">
        <f>IF(D32=0,"0",+D32/D23)</f>
        <v>1</v>
      </c>
      <c r="E33" s="207">
        <f>IF(E32=0,"0",+E32/E23)</f>
        <v>1</v>
      </c>
      <c r="F33" s="37"/>
    </row>
    <row r="34" spans="1:6" ht="14.25" customHeight="1" x14ac:dyDescent="0.3">
      <c r="A34" s="180" t="str">
        <f ca="1">Translations!A53</f>
        <v>LLINs Covered with the Allocation Amount</v>
      </c>
      <c r="B34" s="181"/>
      <c r="C34" s="181"/>
      <c r="D34" s="181"/>
      <c r="E34" s="181"/>
      <c r="F34" s="98"/>
    </row>
    <row r="35" spans="1:6" ht="24" customHeight="1" x14ac:dyDescent="0.3">
      <c r="A35" s="259" t="str">
        <f ca="1">Translations!A54</f>
        <v>J. LLINs to be financed by allocation amount</v>
      </c>
      <c r="B35" s="182" t="s">
        <v>11</v>
      </c>
      <c r="C35" s="39">
        <v>305044.70940786193</v>
      </c>
      <c r="D35" s="39">
        <v>367236.63808918366</v>
      </c>
      <c r="E35" s="39">
        <v>1169801.534336952</v>
      </c>
      <c r="F35" s="37" t="s">
        <v>1128</v>
      </c>
    </row>
    <row r="36" spans="1:6" ht="24" customHeight="1" x14ac:dyDescent="0.3">
      <c r="A36" s="260"/>
      <c r="B36" s="182" t="s">
        <v>14</v>
      </c>
      <c r="C36" s="207">
        <f>IF(C35=0,"0",+C35/C23)</f>
        <v>0.37929057453921527</v>
      </c>
      <c r="D36" s="207">
        <f>IF(D35=0,"0",+D35/D23)</f>
        <v>0.79934898247526176</v>
      </c>
      <c r="E36" s="207">
        <f>IF(E35=0,"0",+E35/E23)</f>
        <v>0.83241271134639139</v>
      </c>
      <c r="F36" s="37"/>
    </row>
    <row r="37" spans="1:6" ht="31.5" customHeight="1" x14ac:dyDescent="0.3">
      <c r="A37" s="279" t="str">
        <f ca="1">Translations!A55</f>
        <v>K. LLINs to be financed from  allocation amount and other resources: J + H</v>
      </c>
      <c r="B37" s="183" t="s">
        <v>11</v>
      </c>
      <c r="C37" s="209">
        <f>C35+C29</f>
        <v>305044.70940786193</v>
      </c>
      <c r="D37" s="209">
        <f>D35+D29</f>
        <v>367236.63808918366</v>
      </c>
      <c r="E37" s="209">
        <f>E35+E29</f>
        <v>1169801.534336952</v>
      </c>
      <c r="F37" s="40"/>
    </row>
    <row r="38" spans="1:6" ht="31.5" customHeight="1" x14ac:dyDescent="0.3">
      <c r="A38" s="280"/>
      <c r="B38" s="183" t="s">
        <v>14</v>
      </c>
      <c r="C38" s="207">
        <f>IF(C37=0,"0",+C37/C23)</f>
        <v>0.37929057453921527</v>
      </c>
      <c r="D38" s="207">
        <f>IF(D37=0,"0",+D37/D23)</f>
        <v>0.79934898247526176</v>
      </c>
      <c r="E38" s="207">
        <f>IF(E37=0,"0",+E37/E23)</f>
        <v>0.83241271134639139</v>
      </c>
      <c r="F38" s="41"/>
    </row>
    <row r="39" spans="1:6" ht="23.25" customHeight="1" x14ac:dyDescent="0.3">
      <c r="A39" s="259" t="str">
        <f>Translations!B122</f>
        <v>L.  Remaining Gap: G - K</v>
      </c>
      <c r="B39" s="183" t="s">
        <v>11</v>
      </c>
      <c r="C39" s="210">
        <f>C23-C37</f>
        <v>499205.98882909887</v>
      </c>
      <c r="D39" s="210">
        <f>D23-D37</f>
        <v>92183.022334977693</v>
      </c>
      <c r="E39" s="210">
        <f>E23-E37</f>
        <v>235512.82282230956</v>
      </c>
      <c r="F39" s="37" t="s">
        <v>1129</v>
      </c>
    </row>
    <row r="40" spans="1:6" ht="23.25" customHeight="1" x14ac:dyDescent="0.3">
      <c r="A40" s="260"/>
      <c r="B40" s="183" t="s">
        <v>14</v>
      </c>
      <c r="C40" s="207">
        <f>IF(C39=0,"0",+C39/C23)</f>
        <v>0.62070942546078467</v>
      </c>
      <c r="D40" s="207">
        <f>IF(D39=0,"0",+D39/D23)</f>
        <v>0.20065101752473824</v>
      </c>
      <c r="E40" s="207">
        <f>IF(E39=0,"0",+E39/E23)</f>
        <v>0.16758728865360858</v>
      </c>
      <c r="F40" s="184"/>
    </row>
    <row r="41" spans="1:6" x14ac:dyDescent="0.3">
      <c r="A41" s="185" t="str">
        <f ca="1">Translations!A132</f>
        <v>Addressing insecticide resistance</v>
      </c>
      <c r="B41" s="186"/>
      <c r="C41" s="186"/>
      <c r="D41" s="186"/>
      <c r="E41" s="186"/>
      <c r="F41" s="186"/>
    </row>
    <row r="42" spans="1:6" ht="36.75" customHeight="1" x14ac:dyDescent="0.3">
      <c r="A42" s="308" t="str">
        <f ca="1">Translations!A133</f>
        <v>M. From total nets (line G.- all channels), total nets that should be PBOs based on resistance data</v>
      </c>
      <c r="B42" s="187" t="s">
        <v>11</v>
      </c>
      <c r="C42" s="188"/>
      <c r="D42" s="188"/>
      <c r="E42" s="188"/>
      <c r="F42" s="188"/>
    </row>
    <row r="43" spans="1:6" ht="36.75" customHeight="1" x14ac:dyDescent="0.3">
      <c r="A43" s="309"/>
      <c r="B43" s="187" t="s">
        <v>14</v>
      </c>
      <c r="C43" s="207" t="str">
        <f>IF(C42=0,"0",+C42/C23)</f>
        <v>0</v>
      </c>
      <c r="D43" s="207" t="str">
        <f>IF(D42=0,"0",+D42/D23)</f>
        <v>0</v>
      </c>
      <c r="E43" s="207" t="str">
        <f>IF(E42=0,"0",+E42/E23)</f>
        <v>0</v>
      </c>
      <c r="F43" s="188"/>
    </row>
    <row r="44" spans="1:6" ht="24.75" customHeight="1" x14ac:dyDescent="0.3">
      <c r="A44" s="302" t="str">
        <f ca="1">Translations!A134</f>
        <v>N. Total PBOs funded by other sources (government or other partners)</v>
      </c>
      <c r="B44" s="187" t="s">
        <v>11</v>
      </c>
      <c r="C44" s="188"/>
      <c r="D44" s="188"/>
      <c r="E44" s="188"/>
      <c r="F44" s="188"/>
    </row>
    <row r="45" spans="1:6" ht="24.75" customHeight="1" x14ac:dyDescent="0.3">
      <c r="A45" s="303"/>
      <c r="B45" s="187" t="s">
        <v>14</v>
      </c>
      <c r="C45" s="207" t="str">
        <f>IF(C44=0,"0",+C44/C42)</f>
        <v>0</v>
      </c>
      <c r="D45" s="207" t="str">
        <f>IF(D44=0,"0",+D44/D42)</f>
        <v>0</v>
      </c>
      <c r="E45" s="207" t="str">
        <f>IF(E44=0,"0",+E44/E42)</f>
        <v>0</v>
      </c>
      <c r="F45" s="188"/>
    </row>
    <row r="46" spans="1:6" x14ac:dyDescent="0.3">
      <c r="A46" s="302" t="str">
        <f ca="1">Translations!A135</f>
        <v>O. Remaining gap in PBO nets</v>
      </c>
      <c r="B46" s="187" t="s">
        <v>11</v>
      </c>
      <c r="C46" s="208">
        <f>C42-C44</f>
        <v>0</v>
      </c>
      <c r="D46" s="208">
        <f>D42-D44</f>
        <v>0</v>
      </c>
      <c r="E46" s="208">
        <f>E42-E44</f>
        <v>0</v>
      </c>
      <c r="F46" s="188"/>
    </row>
    <row r="47" spans="1:6" ht="14.25" customHeight="1" x14ac:dyDescent="0.3">
      <c r="A47" s="303"/>
      <c r="B47" s="187" t="s">
        <v>14</v>
      </c>
      <c r="C47" s="207" t="str">
        <f>IF(C46=0,"0",+C46/C42)</f>
        <v>0</v>
      </c>
      <c r="D47" s="207" t="str">
        <f>IF(D46=0,"0",+D46/D42)</f>
        <v>0</v>
      </c>
      <c r="E47" s="207" t="str">
        <f>IF(E46=0,"0",+E46/E42)</f>
        <v>0</v>
      </c>
      <c r="F47" s="188"/>
    </row>
    <row r="48" spans="1:6" ht="79.5" customHeight="1" x14ac:dyDescent="0.3">
      <c r="A48" s="302" t="str">
        <f ca="1">Translations!A136</f>
        <v>P. Total amount of PBO nets funded through the allocation amount (based on RBM PBO table) **PBOs cannot be proposed within allocation if there are gaps in pyrethroid-only nets (i.e. L must be zero)</v>
      </c>
      <c r="B48" s="187" t="s">
        <v>11</v>
      </c>
      <c r="C48" s="203"/>
      <c r="D48" s="203"/>
      <c r="E48" s="203"/>
      <c r="F48" s="189"/>
    </row>
    <row r="49" spans="1:6" ht="79.5" customHeight="1" x14ac:dyDescent="0.3">
      <c r="A49" s="303"/>
      <c r="B49" s="190" t="s">
        <v>14</v>
      </c>
      <c r="C49" s="204" t="str">
        <f>IF(C48=0,"0",+C48/C42)</f>
        <v>0</v>
      </c>
      <c r="D49" s="204" t="str">
        <f>IF(D48=0,"0",+D48/D42)</f>
        <v>0</v>
      </c>
      <c r="E49" s="204" t="str">
        <f>IF(E48=0,"0",+E48/E42)</f>
        <v>0</v>
      </c>
      <c r="F49" s="188"/>
    </row>
    <row r="50" spans="1:6" x14ac:dyDescent="0.3">
      <c r="A50" s="302" t="str">
        <f ca="1">Translations!A137</f>
        <v>Q. Remaining gap in PBO nets: O-P</v>
      </c>
      <c r="B50" s="191" t="s">
        <v>11</v>
      </c>
      <c r="C50" s="205">
        <f>+C44-C48</f>
        <v>0</v>
      </c>
      <c r="D50" s="205">
        <f t="shared" ref="D50:E50" si="0">+D44-D48</f>
        <v>0</v>
      </c>
      <c r="E50" s="205">
        <f t="shared" si="0"/>
        <v>0</v>
      </c>
      <c r="F50" s="188"/>
    </row>
    <row r="51" spans="1:6" ht="24" customHeight="1" x14ac:dyDescent="0.35">
      <c r="A51" s="303"/>
      <c r="B51" s="192" t="s">
        <v>14</v>
      </c>
      <c r="C51" s="206" t="str">
        <f>IF(C50=0,"0",+C50/C42)</f>
        <v>0</v>
      </c>
      <c r="D51" s="206" t="str">
        <f>IF(D50=0,"0",+D50/D42)</f>
        <v>0</v>
      </c>
      <c r="E51" s="206" t="str">
        <f>IF(E50=0,"0",+E50/E42)</f>
        <v>0</v>
      </c>
      <c r="F51" s="193"/>
    </row>
  </sheetData>
  <sheetProtection algorithmName="SHA-512" hashValue="bILiSJTsCGvzIeTi+uKT9Zc20mZu6yuqiHO06TcNeuIXo6i4zHhN6yMHI0YKFNfUfRktNFzm3xioi8y/efWZrQ==" saltValue="e4hnx3LB5kUUXGhGynCxVw==" spinCount="100000" sheet="1" objects="1" scenarios="1"/>
  <mergeCells count="24">
    <mergeCell ref="A50:A51"/>
    <mergeCell ref="F1:F3"/>
    <mergeCell ref="A25:A26"/>
    <mergeCell ref="A27:A28"/>
    <mergeCell ref="A29:A30"/>
    <mergeCell ref="A35:A36"/>
    <mergeCell ref="A42:A43"/>
    <mergeCell ref="A44:A45"/>
    <mergeCell ref="A5:F5"/>
    <mergeCell ref="B7:F7"/>
    <mergeCell ref="B8:F8"/>
    <mergeCell ref="B11:F11"/>
    <mergeCell ref="A12:B13"/>
    <mergeCell ref="F12:F13"/>
    <mergeCell ref="A1:E1"/>
    <mergeCell ref="A2:E2"/>
    <mergeCell ref="A3:E3"/>
    <mergeCell ref="A4:F4"/>
    <mergeCell ref="A46:A47"/>
    <mergeCell ref="A48:A49"/>
    <mergeCell ref="A6:D6"/>
    <mergeCell ref="A37:A38"/>
    <mergeCell ref="A39:A40"/>
    <mergeCell ref="A32:A33"/>
  </mergeCells>
  <dataValidations count="1">
    <dataValidation type="custom" operator="equal" showErrorMessage="1" errorTitle="cannot request PBOs, see **" error="in line with WHO policy, if there is a gap in pyrethroid-only nets, PBO nets can NOT be requested. The gap in pyrethroid-only nets must be filled first." sqref="C48:E48">
      <formula1>C39&lt;=0</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sheetPr>
  <dimension ref="A1:V35"/>
  <sheetViews>
    <sheetView view="pageBreakPreview" zoomScale="80" zoomScaleNormal="96" zoomScaleSheetLayoutView="80" zoomScalePageLayoutView="96" workbookViewId="0">
      <selection activeCell="B7" sqref="B7:F7"/>
    </sheetView>
  </sheetViews>
  <sheetFormatPr defaultColWidth="9.1796875" defaultRowHeight="14" x14ac:dyDescent="0.35"/>
  <cols>
    <col min="1" max="1" width="33.6328125" style="10" customWidth="1"/>
    <col min="2" max="2" width="7.6328125" style="10" customWidth="1"/>
    <col min="3" max="5" width="13.36328125" style="10" customWidth="1"/>
    <col min="6" max="6" width="78.453125" style="128" customWidth="1"/>
    <col min="7" max="7" width="22.453125" style="10" customWidth="1"/>
    <col min="8" max="10" width="9.1796875" style="10"/>
    <col min="11" max="11" width="12" style="10" customWidth="1"/>
    <col min="12" max="16384" width="9.1796875" style="10"/>
  </cols>
  <sheetData>
    <row r="1" spans="1:22" s="82" customFormat="1" ht="21.75" customHeight="1" x14ac:dyDescent="0.3">
      <c r="A1" s="285" t="s">
        <v>26</v>
      </c>
      <c r="B1" s="285"/>
      <c r="C1" s="285"/>
      <c r="D1" s="285"/>
      <c r="E1" s="285"/>
      <c r="F1" s="290" t="str">
        <f ca="1">Translations!$G$95</f>
        <v>Latest version updated October 2019</v>
      </c>
      <c r="G1" s="78"/>
      <c r="H1" s="79"/>
      <c r="I1" s="80"/>
      <c r="J1" s="80"/>
      <c r="K1" s="80"/>
      <c r="L1" s="80"/>
      <c r="M1" s="80"/>
      <c r="N1" s="80"/>
      <c r="O1" s="81"/>
      <c r="P1" s="81"/>
      <c r="Q1" s="81"/>
      <c r="R1" s="81"/>
      <c r="S1" s="81"/>
      <c r="T1" s="81"/>
      <c r="U1" s="81"/>
      <c r="V1" s="81"/>
    </row>
    <row r="2" spans="1:22" s="82" customFormat="1" ht="21" customHeight="1" x14ac:dyDescent="0.3">
      <c r="A2" s="286" t="s">
        <v>27</v>
      </c>
      <c r="B2" s="286"/>
      <c r="C2" s="286"/>
      <c r="D2" s="286"/>
      <c r="E2" s="286"/>
      <c r="F2" s="291"/>
      <c r="G2" s="78"/>
      <c r="H2" s="79"/>
      <c r="I2" s="80"/>
      <c r="J2" s="80"/>
      <c r="K2" s="80"/>
      <c r="L2" s="80"/>
      <c r="M2" s="80"/>
      <c r="N2" s="80"/>
      <c r="O2" s="81"/>
      <c r="P2" s="81"/>
      <c r="Q2" s="81"/>
      <c r="R2" s="81"/>
      <c r="S2" s="81"/>
      <c r="T2" s="81"/>
      <c r="U2" s="81"/>
      <c r="V2" s="81"/>
    </row>
    <row r="3" spans="1:22" s="82" customFormat="1" ht="15.75" customHeight="1" thickBot="1" x14ac:dyDescent="0.35">
      <c r="A3" s="286" t="s">
        <v>28</v>
      </c>
      <c r="B3" s="286"/>
      <c r="C3" s="286"/>
      <c r="D3" s="286"/>
      <c r="E3" s="286"/>
      <c r="F3" s="292"/>
      <c r="G3" s="78"/>
      <c r="H3" s="79"/>
      <c r="I3" s="80"/>
      <c r="J3" s="80"/>
      <c r="K3" s="80"/>
      <c r="L3" s="80"/>
      <c r="M3" s="80"/>
      <c r="N3" s="80"/>
      <c r="O3" s="81"/>
      <c r="P3" s="81"/>
      <c r="Q3" s="81"/>
      <c r="R3" s="81"/>
      <c r="S3" s="81"/>
      <c r="T3" s="81"/>
      <c r="U3" s="81"/>
      <c r="V3" s="81"/>
    </row>
    <row r="4" spans="1:22" s="82" customFormat="1" ht="57.75" customHeight="1" thickBot="1" x14ac:dyDescent="0.35">
      <c r="A4" s="288" t="str">
        <f ca="1">Translations!G91</f>
        <v xml:space="preserve">Carefully read the instructions in the "Instructions" tab before completing the programmatic gap analysis table. 
The instructions have been tailored to each specific module/intervention. </v>
      </c>
      <c r="B4" s="288"/>
      <c r="C4" s="288"/>
      <c r="D4" s="288"/>
      <c r="E4" s="288"/>
      <c r="F4" s="288"/>
      <c r="G4" s="284"/>
      <c r="H4" s="284"/>
    </row>
    <row r="5" spans="1:22" ht="24" customHeight="1" thickBot="1" x14ac:dyDescent="0.35">
      <c r="A5" s="293" t="str">
        <f ca="1">Translations!A61</f>
        <v>Malaria - IRS</v>
      </c>
      <c r="B5" s="294"/>
      <c r="C5" s="294"/>
      <c r="D5" s="294"/>
      <c r="E5" s="294"/>
      <c r="F5" s="295"/>
      <c r="G5" s="83"/>
    </row>
    <row r="6" spans="1:22" ht="17.25" customHeight="1" x14ac:dyDescent="0.35">
      <c r="A6" s="114" t="str">
        <f ca="1">Translations!A62</f>
        <v>IRS Programmatic Gap Table</v>
      </c>
      <c r="B6" s="104"/>
      <c r="C6" s="104"/>
      <c r="D6" s="104"/>
      <c r="E6" s="104"/>
      <c r="F6" s="134"/>
    </row>
    <row r="7" spans="1:22" ht="23.25" customHeight="1" x14ac:dyDescent="0.35">
      <c r="A7" s="105" t="str">
        <f ca="1">Translations!A10</f>
        <v>Priority Module</v>
      </c>
      <c r="B7" s="276" t="str">
        <f ca="1">Translations!A38</f>
        <v>Vector control</v>
      </c>
      <c r="C7" s="277"/>
      <c r="D7" s="277"/>
      <c r="E7" s="277"/>
      <c r="F7" s="278"/>
    </row>
    <row r="8" spans="1:22" ht="31.5" customHeight="1" x14ac:dyDescent="0.35">
      <c r="A8" s="160" t="str">
        <f ca="1">Translations!A11</f>
        <v>Selected indicator</v>
      </c>
      <c r="B8" s="281" t="str">
        <f ca="1">Translations!A64</f>
        <v xml:space="preserve">Proportion of households in targeted areas that received Indoor Residual Spraying during the reporting period.  </v>
      </c>
      <c r="C8" s="282"/>
      <c r="D8" s="282"/>
      <c r="E8" s="282"/>
      <c r="F8" s="283"/>
    </row>
    <row r="9" spans="1:22" ht="14.25" customHeight="1" x14ac:dyDescent="0.35">
      <c r="A9" s="90" t="str">
        <f ca="1">Translations!A12</f>
        <v>Current national coverage</v>
      </c>
      <c r="B9" s="106"/>
      <c r="C9" s="106"/>
      <c r="D9" s="106"/>
      <c r="E9" s="106"/>
      <c r="F9" s="107"/>
    </row>
    <row r="10" spans="1:22" ht="38.25" customHeight="1" x14ac:dyDescent="0.35">
      <c r="A10" s="101" t="str">
        <f ca="1">Translations!A13</f>
        <v>Insert latest results</v>
      </c>
      <c r="B10" s="36"/>
      <c r="C10" s="145" t="str">
        <f ca="1">Translations!A14</f>
        <v>Year</v>
      </c>
      <c r="D10" s="131"/>
      <c r="E10" s="145" t="str">
        <f ca="1">Translations!A15</f>
        <v>Data source</v>
      </c>
      <c r="F10" s="202"/>
    </row>
    <row r="11" spans="1:22" ht="24.75" customHeight="1" thickBot="1" x14ac:dyDescent="0.4">
      <c r="A11" s="157" t="str">
        <f ca="1">Translations!A16</f>
        <v>Comments</v>
      </c>
      <c r="B11" s="319"/>
      <c r="C11" s="320"/>
      <c r="D11" s="320"/>
      <c r="E11" s="320"/>
      <c r="F11" s="321"/>
    </row>
    <row r="12" spans="1:22" ht="15" thickBot="1" x14ac:dyDescent="0.4">
      <c r="A12" s="262"/>
      <c r="B12" s="262"/>
      <c r="C12" s="262"/>
      <c r="D12" s="262"/>
      <c r="E12" s="262"/>
      <c r="F12" s="262"/>
    </row>
    <row r="13" spans="1:22" ht="46.5" customHeight="1" x14ac:dyDescent="0.35">
      <c r="A13" s="264"/>
      <c r="B13" s="265"/>
      <c r="C13" s="151" t="str">
        <f ca="1">Translations!A17</f>
        <v>Year 1</v>
      </c>
      <c r="D13" s="151" t="str">
        <f ca="1">Translations!A18</f>
        <v>Year 2</v>
      </c>
      <c r="E13" s="151" t="str">
        <f ca="1">Translations!A19</f>
        <v>Year 3</v>
      </c>
      <c r="F13" s="268" t="str">
        <f ca="1">Translations!A21</f>
        <v>Comments / Assumptions</v>
      </c>
    </row>
    <row r="14" spans="1:22" ht="36" customHeight="1" x14ac:dyDescent="0.35">
      <c r="A14" s="266"/>
      <c r="B14" s="267"/>
      <c r="C14" s="152" t="str">
        <f ca="1">Translations!$A$20</f>
        <v>Insert year</v>
      </c>
      <c r="D14" s="152" t="str">
        <f ca="1">Translations!$A$20</f>
        <v>Insert year</v>
      </c>
      <c r="E14" s="152" t="str">
        <f ca="1">Translations!$A$20</f>
        <v>Insert year</v>
      </c>
      <c r="F14" s="269"/>
    </row>
    <row r="15" spans="1:22" ht="14.25" customHeight="1" x14ac:dyDescent="0.35">
      <c r="A15" s="86" t="str">
        <f ca="1">Translations!A22</f>
        <v>Current Estimated Country Need</v>
      </c>
      <c r="B15" s="108"/>
      <c r="C15" s="108"/>
      <c r="D15" s="108"/>
      <c r="E15" s="108"/>
      <c r="F15" s="109"/>
    </row>
    <row r="16" spans="1:22" ht="26.25" customHeight="1" x14ac:dyDescent="0.35">
      <c r="A16" s="110" t="str">
        <f ca="1">Translations!A126</f>
        <v>Target population</v>
      </c>
      <c r="B16" s="94" t="s">
        <v>11</v>
      </c>
      <c r="C16" s="39"/>
      <c r="D16" s="39"/>
      <c r="E16" s="39"/>
      <c r="F16" s="137"/>
    </row>
    <row r="17" spans="1:6" ht="39" customHeight="1" x14ac:dyDescent="0.35">
      <c r="A17" s="88" t="str">
        <f ca="1">Translations!A65</f>
        <v>A. Total households in the targeted areas</v>
      </c>
      <c r="B17" s="94" t="s">
        <v>11</v>
      </c>
      <c r="C17" s="39"/>
      <c r="D17" s="39"/>
      <c r="E17" s="39"/>
      <c r="F17" s="37"/>
    </row>
    <row r="18" spans="1:6" ht="45.75" customHeight="1" x14ac:dyDescent="0.35">
      <c r="A18" s="88" t="str">
        <f ca="1">Translations!A66</f>
        <v>B. Country targets
(from National Strategic Plan)</v>
      </c>
      <c r="B18" s="94" t="s">
        <v>11</v>
      </c>
      <c r="C18" s="39"/>
      <c r="D18" s="39"/>
      <c r="E18" s="39"/>
      <c r="F18" s="37"/>
    </row>
    <row r="19" spans="1:6" ht="14.25" customHeight="1" x14ac:dyDescent="0.35">
      <c r="A19" s="86" t="str">
        <f ca="1">Translations!A67</f>
        <v>C. Total country target already covered</v>
      </c>
      <c r="B19" s="108"/>
      <c r="C19" s="108"/>
      <c r="D19" s="108"/>
      <c r="E19" s="108"/>
      <c r="F19" s="109"/>
    </row>
    <row r="20" spans="1:6" ht="40.5" customHeight="1" x14ac:dyDescent="0.35">
      <c r="A20" s="259" t="str">
        <f ca="1">Translations!A124</f>
        <v>C1. Country target planned to be covered by domestic resources</v>
      </c>
      <c r="B20" s="94" t="s">
        <v>11</v>
      </c>
      <c r="C20" s="39"/>
      <c r="D20" s="39"/>
      <c r="E20" s="39"/>
      <c r="F20" s="48"/>
    </row>
    <row r="21" spans="1:6" ht="20.25" customHeight="1" x14ac:dyDescent="0.35">
      <c r="A21" s="260"/>
      <c r="B21" s="94" t="s">
        <v>14</v>
      </c>
      <c r="C21" s="43" t="str">
        <f>IF(C20=0,"",+C20/C18)</f>
        <v/>
      </c>
      <c r="D21" s="43" t="str">
        <f>IF(D20=0,"",+D20/D18)</f>
        <v/>
      </c>
      <c r="E21" s="43" t="str">
        <f>IF(E20=0,"",+E20/E18)</f>
        <v/>
      </c>
      <c r="F21" s="48"/>
    </row>
    <row r="22" spans="1:6" ht="30" customHeight="1" x14ac:dyDescent="0.35">
      <c r="A22" s="259" t="str">
        <f ca="1">Translations!A125</f>
        <v>C2. Country target planned to be covered by external resources</v>
      </c>
      <c r="B22" s="94" t="s">
        <v>11</v>
      </c>
      <c r="C22" s="136"/>
      <c r="D22" s="136"/>
      <c r="E22" s="136"/>
      <c r="F22" s="48"/>
    </row>
    <row r="23" spans="1:6" ht="30" customHeight="1" x14ac:dyDescent="0.35">
      <c r="A23" s="260"/>
      <c r="B23" s="94" t="s">
        <v>14</v>
      </c>
      <c r="C23" s="43" t="str">
        <f>IF(C22=0,"",+C22/C18)</f>
        <v/>
      </c>
      <c r="D23" s="43" t="str">
        <f>IF(D22=0,"",+D22/D18)</f>
        <v/>
      </c>
      <c r="E23" s="43" t="str">
        <f>IF(E22=0,"",+E22/E18)</f>
        <v/>
      </c>
      <c r="F23" s="48"/>
    </row>
    <row r="24" spans="1:6" ht="28.5" customHeight="1" x14ac:dyDescent="0.35">
      <c r="A24" s="259" t="str">
        <f ca="1">Translations!A67</f>
        <v>C. Total country target already covered</v>
      </c>
      <c r="B24" s="94" t="s">
        <v>11</v>
      </c>
      <c r="C24" s="138">
        <f>+C20+C22</f>
        <v>0</v>
      </c>
      <c r="D24" s="138">
        <f>+D20+D22</f>
        <v>0</v>
      </c>
      <c r="E24" s="138">
        <f>+E20+E22</f>
        <v>0</v>
      </c>
      <c r="F24" s="48"/>
    </row>
    <row r="25" spans="1:6" ht="33" customHeight="1" x14ac:dyDescent="0.35">
      <c r="A25" s="260"/>
      <c r="B25" s="94" t="s">
        <v>14</v>
      </c>
      <c r="C25" s="43" t="str">
        <f>IF(C24=0,"",+C24/C18)</f>
        <v/>
      </c>
      <c r="D25" s="43" t="str">
        <f>IF(D24=0,"",+D24/D18)</f>
        <v/>
      </c>
      <c r="E25" s="43" t="str">
        <f>IF(E24=0,"",+E24/E18)</f>
        <v/>
      </c>
      <c r="F25" s="48"/>
    </row>
    <row r="26" spans="1:6" x14ac:dyDescent="0.35">
      <c r="A26" s="86" t="str">
        <f ca="1">Translations!A69</f>
        <v>Programmatic Gap</v>
      </c>
      <c r="B26" s="108"/>
      <c r="C26" s="108"/>
      <c r="D26" s="108"/>
      <c r="E26" s="108"/>
      <c r="F26" s="109"/>
    </row>
    <row r="27" spans="1:6" ht="46.5" customHeight="1" x14ac:dyDescent="0.35">
      <c r="A27" s="259" t="str">
        <f ca="1">Translations!A70</f>
        <v>D. Expected annual gap in meeting the target: B - C3</v>
      </c>
      <c r="B27" s="94" t="s">
        <v>11</v>
      </c>
      <c r="C27" s="42">
        <f>+C18-C24</f>
        <v>0</v>
      </c>
      <c r="D27" s="42">
        <f>+D18-D24</f>
        <v>0</v>
      </c>
      <c r="E27" s="42">
        <f>+E18-E24</f>
        <v>0</v>
      </c>
      <c r="F27" s="37"/>
    </row>
    <row r="28" spans="1:6" ht="22.5" customHeight="1" x14ac:dyDescent="0.35">
      <c r="A28" s="260"/>
      <c r="B28" s="94" t="s">
        <v>14</v>
      </c>
      <c r="C28" s="43" t="str">
        <f>IF(C27=0,"",+C27/C18)</f>
        <v/>
      </c>
      <c r="D28" s="43" t="str">
        <f>IF(D27=0,"",+D27/D18)</f>
        <v/>
      </c>
      <c r="E28" s="43" t="str">
        <f>IF(E27=0,"",+E27/E18)</f>
        <v/>
      </c>
      <c r="F28" s="37"/>
    </row>
    <row r="29" spans="1:6" ht="14.25" customHeight="1" x14ac:dyDescent="0.35">
      <c r="A29" s="86" t="str">
        <f ca="1">Translations!A71</f>
        <v>Country Target to be Covered with the Allocation Amount</v>
      </c>
      <c r="B29" s="108"/>
      <c r="C29" s="108"/>
      <c r="D29" s="108"/>
      <c r="E29" s="108"/>
      <c r="F29" s="109"/>
    </row>
    <row r="30" spans="1:6" ht="51" customHeight="1" x14ac:dyDescent="0.35">
      <c r="A30" s="259" t="s">
        <v>81</v>
      </c>
      <c r="B30" s="92" t="s">
        <v>11</v>
      </c>
      <c r="C30" s="39"/>
      <c r="D30" s="39"/>
      <c r="E30" s="39"/>
      <c r="F30" s="37"/>
    </row>
    <row r="31" spans="1:6" ht="35.25" customHeight="1" x14ac:dyDescent="0.35">
      <c r="A31" s="260"/>
      <c r="B31" s="92" t="s">
        <v>14</v>
      </c>
      <c r="C31" s="43" t="str">
        <f>IF(C30=0,"",+C30/C18)</f>
        <v/>
      </c>
      <c r="D31" s="43" t="str">
        <f>IF(D30=0,"",+D30/D18)</f>
        <v/>
      </c>
      <c r="E31" s="43" t="str">
        <f>IF(E30=0,"",+E30/E18)</f>
        <v/>
      </c>
      <c r="F31" s="37"/>
    </row>
    <row r="32" spans="1:6" ht="50.25" customHeight="1" x14ac:dyDescent="0.35">
      <c r="A32" s="259" t="str">
        <f ca="1">Translations!A73</f>
        <v>F. Coverage from allocation amount and other resources: E + C3</v>
      </c>
      <c r="B32" s="92" t="s">
        <v>11</v>
      </c>
      <c r="C32" s="42">
        <f>+C30+C24</f>
        <v>0</v>
      </c>
      <c r="D32" s="42">
        <f>+D30+D24</f>
        <v>0</v>
      </c>
      <c r="E32" s="42">
        <f>+E30+E24</f>
        <v>0</v>
      </c>
      <c r="F32" s="37"/>
    </row>
    <row r="33" spans="1:6" ht="34.5" customHeight="1" x14ac:dyDescent="0.35">
      <c r="A33" s="260"/>
      <c r="B33" s="92" t="s">
        <v>14</v>
      </c>
      <c r="C33" s="43" t="str">
        <f>IF(C32=0,"",+C32/C18)</f>
        <v/>
      </c>
      <c r="D33" s="43" t="str">
        <f>IF(D32=0,"",+D32/D18)</f>
        <v/>
      </c>
      <c r="E33" s="43" t="str">
        <f>IF(E32=0,"",+E32/E18)</f>
        <v/>
      </c>
      <c r="F33" s="37"/>
    </row>
    <row r="34" spans="1:6" ht="50.25" customHeight="1" x14ac:dyDescent="0.35">
      <c r="A34" s="259" t="str">
        <f ca="1">Translations!A127</f>
        <v>G. Remaining gap: B - F</v>
      </c>
      <c r="B34" s="92" t="s">
        <v>11</v>
      </c>
      <c r="C34" s="42">
        <f>C18-C32</f>
        <v>0</v>
      </c>
      <c r="D34" s="42">
        <f>D18-D32</f>
        <v>0</v>
      </c>
      <c r="E34" s="42">
        <f>E18-E32</f>
        <v>0</v>
      </c>
      <c r="F34" s="37"/>
    </row>
    <row r="35" spans="1:6" ht="37.5" customHeight="1" x14ac:dyDescent="0.35">
      <c r="A35" s="260"/>
      <c r="B35" s="92" t="s">
        <v>14</v>
      </c>
      <c r="C35" s="43" t="str">
        <f>IF(C34=0,"",+C34/C18)</f>
        <v/>
      </c>
      <c r="D35" s="43" t="str">
        <f>IF(D34=0,"",+D34/D18)</f>
        <v/>
      </c>
      <c r="E35" s="43" t="str">
        <f>IF(E34=0,"",+E34/E18)</f>
        <v/>
      </c>
      <c r="F35" s="37"/>
    </row>
  </sheetData>
  <sheetProtection algorithmName="SHA-512" hashValue="7Lh4H2uxytl21HD53rFQVQEc7rSUNjgAVPifJl8GnfEg6ektL5XYIFYQaXKEC02wgnZcoc6kt8lfzHGlrE8xqQ==" saltValue="oBh5PbPbrQnxDl0i6Cv9vw==" spinCount="100000" sheet="1" formatColumns="0" formatRows="0"/>
  <mergeCells count="20">
    <mergeCell ref="G4:H4"/>
    <mergeCell ref="A1:E1"/>
    <mergeCell ref="A2:E2"/>
    <mergeCell ref="A3:E3"/>
    <mergeCell ref="A20:A21"/>
    <mergeCell ref="A5:F5"/>
    <mergeCell ref="A12:F12"/>
    <mergeCell ref="A4:F4"/>
    <mergeCell ref="B7:F7"/>
    <mergeCell ref="B8:F8"/>
    <mergeCell ref="B11:F11"/>
    <mergeCell ref="F1:F3"/>
    <mergeCell ref="A34:A35"/>
    <mergeCell ref="A13:B14"/>
    <mergeCell ref="F13:F14"/>
    <mergeCell ref="A22:A23"/>
    <mergeCell ref="A24:A25"/>
    <mergeCell ref="A32:A33"/>
    <mergeCell ref="A30:A31"/>
    <mergeCell ref="A27:A28"/>
  </mergeCells>
  <pageMargins left="0.70866141732283472" right="0.70866141732283472" top="0.74803149606299213" bottom="0.74803149606299213" header="0.31496062992125984" footer="0.31496062992125984"/>
  <pageSetup paperSize="9" scale="44"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V67"/>
  <sheetViews>
    <sheetView view="pageBreakPreview" zoomScale="80" zoomScaleSheetLayoutView="80" workbookViewId="0">
      <selection activeCell="B40" sqref="B40:F40"/>
    </sheetView>
  </sheetViews>
  <sheetFormatPr defaultColWidth="9.1796875" defaultRowHeight="14" x14ac:dyDescent="0.3"/>
  <cols>
    <col min="1" max="1" width="26.453125" style="5" customWidth="1"/>
    <col min="2" max="2" width="9.1796875" style="5"/>
    <col min="3" max="5" width="11.453125" style="5" customWidth="1"/>
    <col min="6" max="6" width="56.36328125" style="133" customWidth="1"/>
    <col min="7" max="16384" width="9.1796875" style="5"/>
  </cols>
  <sheetData>
    <row r="1" spans="1:22" s="82" customFormat="1" ht="21.75" customHeight="1" x14ac:dyDescent="0.3">
      <c r="A1" s="285" t="s">
        <v>26</v>
      </c>
      <c r="B1" s="285"/>
      <c r="C1" s="285"/>
      <c r="D1" s="285"/>
      <c r="E1" s="285"/>
      <c r="F1" s="290" t="str">
        <f ca="1">Translations!$G$95</f>
        <v>Latest version updated October 2019</v>
      </c>
      <c r="G1" s="78"/>
      <c r="H1" s="79"/>
      <c r="I1" s="80"/>
      <c r="J1" s="80"/>
      <c r="K1" s="80"/>
      <c r="L1" s="80"/>
      <c r="M1" s="80"/>
      <c r="N1" s="80"/>
      <c r="O1" s="81"/>
      <c r="P1" s="81"/>
      <c r="Q1" s="81"/>
      <c r="R1" s="81"/>
      <c r="S1" s="81"/>
      <c r="T1" s="81"/>
      <c r="U1" s="81"/>
      <c r="V1" s="81"/>
    </row>
    <row r="2" spans="1:22" s="82" customFormat="1" ht="21" customHeight="1" x14ac:dyDescent="0.3">
      <c r="A2" s="286" t="s">
        <v>27</v>
      </c>
      <c r="B2" s="286"/>
      <c r="C2" s="286"/>
      <c r="D2" s="286"/>
      <c r="E2" s="286"/>
      <c r="F2" s="291"/>
      <c r="G2" s="78"/>
      <c r="H2" s="79"/>
      <c r="I2" s="80"/>
      <c r="J2" s="80"/>
      <c r="K2" s="80"/>
      <c r="L2" s="80"/>
      <c r="M2" s="80"/>
      <c r="N2" s="80"/>
      <c r="O2" s="81"/>
      <c r="P2" s="81"/>
      <c r="Q2" s="81"/>
      <c r="R2" s="81"/>
      <c r="S2" s="81"/>
      <c r="T2" s="81"/>
      <c r="U2" s="81"/>
      <c r="V2" s="81"/>
    </row>
    <row r="3" spans="1:22" s="82" customFormat="1" ht="15.75" customHeight="1" thickBot="1" x14ac:dyDescent="0.35">
      <c r="A3" s="286" t="s">
        <v>28</v>
      </c>
      <c r="B3" s="286"/>
      <c r="C3" s="286"/>
      <c r="D3" s="286"/>
      <c r="E3" s="286"/>
      <c r="F3" s="292"/>
      <c r="G3" s="78"/>
      <c r="H3" s="79"/>
      <c r="I3" s="80"/>
      <c r="J3" s="80"/>
      <c r="K3" s="80"/>
      <c r="L3" s="80"/>
      <c r="M3" s="80"/>
      <c r="N3" s="80"/>
      <c r="O3" s="81"/>
      <c r="P3" s="81"/>
      <c r="Q3" s="81"/>
      <c r="R3" s="81"/>
      <c r="S3" s="81"/>
      <c r="T3" s="81"/>
      <c r="U3" s="81"/>
      <c r="V3" s="81"/>
    </row>
    <row r="4" spans="1:22" s="82" customFormat="1" ht="57.75" customHeight="1" thickBot="1" x14ac:dyDescent="0.35">
      <c r="A4" s="287" t="str">
        <f ca="1">Translations!G91</f>
        <v xml:space="preserve">Carefully read the instructions in the "Instructions" tab before completing the programmatic gap analysis table. 
The instructions have been tailored to each specific module/intervention. </v>
      </c>
      <c r="B4" s="288"/>
      <c r="C4" s="288"/>
      <c r="D4" s="288"/>
      <c r="E4" s="288"/>
      <c r="F4" s="289"/>
      <c r="G4" s="115"/>
      <c r="H4" s="115"/>
    </row>
    <row r="5" spans="1:22" s="82" customFormat="1" ht="21.75" customHeight="1" thickBot="1" x14ac:dyDescent="0.35">
      <c r="A5" s="293" t="str">
        <f ca="1">Translations!$A$129</f>
        <v>Malaria</v>
      </c>
      <c r="B5" s="294"/>
      <c r="C5" s="294"/>
      <c r="D5" s="294"/>
      <c r="E5" s="294"/>
      <c r="F5" s="295"/>
    </row>
    <row r="6" spans="1:22" s="10" customFormat="1" ht="18.75" customHeight="1" x14ac:dyDescent="0.35">
      <c r="A6" s="161" t="str">
        <f ca="1">Translations!A6</f>
        <v>Malaria Programmatic Gap Table 1 (Per Priority Intervention)</v>
      </c>
      <c r="B6" s="146"/>
      <c r="C6" s="146"/>
      <c r="D6" s="146"/>
      <c r="E6" s="146"/>
      <c r="F6" s="139"/>
    </row>
    <row r="7" spans="1:22" s="10" customFormat="1" ht="32.25" customHeight="1" x14ac:dyDescent="0.35">
      <c r="A7" s="85" t="str">
        <f ca="1">Translations!$A$10</f>
        <v>Priority Module</v>
      </c>
      <c r="B7" s="323" t="str">
        <f ca="1">'Malaria drop down'!A4</f>
        <v>Specific prevention interventions- IPTp</v>
      </c>
      <c r="C7" s="324"/>
      <c r="D7" s="324"/>
      <c r="E7" s="324"/>
      <c r="F7" s="325"/>
    </row>
    <row r="8" spans="1:22" s="10" customFormat="1" ht="39.75" customHeight="1" x14ac:dyDescent="0.35">
      <c r="A8" s="85" t="str">
        <f ca="1">Translations!$A$11</f>
        <v>Selected indicator</v>
      </c>
      <c r="B8" s="276" t="str">
        <f ca="1">'Malaria drop down'!B4</f>
        <v>Proportion of pregnant women attending antenatal clinics who received three or more doses of intermittent preventive treatment for malaria</v>
      </c>
      <c r="C8" s="277"/>
      <c r="D8" s="277"/>
      <c r="E8" s="277"/>
      <c r="F8" s="278"/>
    </row>
    <row r="9" spans="1:22" s="10" customFormat="1" ht="14.25" customHeight="1" x14ac:dyDescent="0.35">
      <c r="A9" s="116" t="str">
        <f ca="1">Translations!$A$12</f>
        <v>Current national coverage</v>
      </c>
      <c r="B9" s="106"/>
      <c r="C9" s="106"/>
      <c r="D9" s="106"/>
      <c r="E9" s="106"/>
      <c r="F9" s="107"/>
    </row>
    <row r="10" spans="1:22" s="10" customFormat="1" ht="29" x14ac:dyDescent="0.35">
      <c r="A10" s="87" t="str">
        <f ca="1">Translations!$A$13</f>
        <v>Insert latest results</v>
      </c>
      <c r="B10" s="46"/>
      <c r="C10" s="117" t="str">
        <f ca="1">Translations!$A$14</f>
        <v>Year</v>
      </c>
      <c r="D10" s="149"/>
      <c r="E10" s="117" t="str">
        <f ca="1">Translations!$A$15</f>
        <v>Data source</v>
      </c>
      <c r="F10" s="202"/>
    </row>
    <row r="11" spans="1:22" s="10" customFormat="1" ht="22.5" customHeight="1" thickBot="1" x14ac:dyDescent="0.4">
      <c r="A11" s="150" t="str">
        <f ca="1">Translations!$A$16</f>
        <v>Comments</v>
      </c>
      <c r="B11" s="256"/>
      <c r="C11" s="257"/>
      <c r="D11" s="257"/>
      <c r="E11" s="257"/>
      <c r="F11" s="258"/>
    </row>
    <row r="12" spans="1:22" s="10" customFormat="1" ht="15" thickBot="1" x14ac:dyDescent="0.4">
      <c r="A12" s="261"/>
      <c r="B12" s="262"/>
      <c r="C12" s="262"/>
      <c r="D12" s="262"/>
      <c r="E12" s="262"/>
      <c r="F12" s="263"/>
    </row>
    <row r="13" spans="1:22" s="10" customFormat="1" ht="48.75" customHeight="1" x14ac:dyDescent="0.35">
      <c r="A13" s="264"/>
      <c r="B13" s="265"/>
      <c r="C13" s="151" t="str">
        <f ca="1">Translations!$A$17</f>
        <v>Year 1</v>
      </c>
      <c r="D13" s="151" t="str">
        <f ca="1">Translations!$A$18</f>
        <v>Year 2</v>
      </c>
      <c r="E13" s="151" t="str">
        <f ca="1">Translations!$A$19</f>
        <v>Year 3</v>
      </c>
      <c r="F13" s="268" t="str">
        <f ca="1">Translations!$A$21</f>
        <v>Comments / Assumptions</v>
      </c>
    </row>
    <row r="14" spans="1:22" s="10" customFormat="1" ht="32.25" customHeight="1" x14ac:dyDescent="0.35">
      <c r="A14" s="266"/>
      <c r="B14" s="267"/>
      <c r="C14" s="152" t="str">
        <f ca="1">Translations!$A$20</f>
        <v>Insert year</v>
      </c>
      <c r="D14" s="152" t="str">
        <f ca="1">Translations!$A$20</f>
        <v>Insert year</v>
      </c>
      <c r="E14" s="152" t="str">
        <f ca="1">Translations!$A$20</f>
        <v>Insert year</v>
      </c>
      <c r="F14" s="269"/>
    </row>
    <row r="15" spans="1:22" s="10" customFormat="1" ht="18.75" customHeight="1" x14ac:dyDescent="0.35">
      <c r="A15" s="86" t="str">
        <f ca="1">Translations!$A$22</f>
        <v>Current Estimated Country Need</v>
      </c>
      <c r="B15" s="108"/>
      <c r="C15" s="108"/>
      <c r="D15" s="108"/>
      <c r="E15" s="108"/>
      <c r="F15" s="109"/>
    </row>
    <row r="16" spans="1:22" s="10" customFormat="1" ht="79.5" customHeight="1" x14ac:dyDescent="0.35">
      <c r="A16" s="88" t="str">
        <f ca="1">Translations!$A$23</f>
        <v>A. Total estimated population in need/at risk</v>
      </c>
      <c r="B16" s="94" t="s">
        <v>11</v>
      </c>
      <c r="C16" s="39"/>
      <c r="D16" s="39"/>
      <c r="E16" s="39"/>
      <c r="F16" s="37"/>
    </row>
    <row r="17" spans="1:6" s="10" customFormat="1" ht="33.75" customHeight="1" x14ac:dyDescent="0.35">
      <c r="A17" s="259" t="str">
        <f ca="1">Translations!$A$24</f>
        <v>B. Country targets 
(from National Strategic Plan)</v>
      </c>
      <c r="B17" s="92" t="s">
        <v>11</v>
      </c>
      <c r="C17" s="39"/>
      <c r="D17" s="39"/>
      <c r="E17" s="39"/>
      <c r="F17" s="37"/>
    </row>
    <row r="18" spans="1:6" s="10" customFormat="1" ht="36" customHeight="1" x14ac:dyDescent="0.35">
      <c r="A18" s="260"/>
      <c r="B18" s="92" t="s">
        <v>14</v>
      </c>
      <c r="C18" s="49" t="str">
        <f>IF(C17=0,"",+C17/C16)</f>
        <v/>
      </c>
      <c r="D18" s="49" t="str">
        <f>IF(D17=0,"",+D17/D16)</f>
        <v/>
      </c>
      <c r="E18" s="49" t="str">
        <f>IF(E17=0,"",+E17/E16)</f>
        <v/>
      </c>
      <c r="F18" s="37"/>
    </row>
    <row r="19" spans="1:6" s="10" customFormat="1" ht="20.25" customHeight="1" x14ac:dyDescent="0.35">
      <c r="A19" s="86" t="str">
        <f ca="1">Translations!$A$130</f>
        <v>Country Need Already Covered</v>
      </c>
      <c r="B19" s="108"/>
      <c r="C19" s="108"/>
      <c r="D19" s="108"/>
      <c r="E19" s="108"/>
      <c r="F19" s="109"/>
    </row>
    <row r="20" spans="1:6" s="10" customFormat="1" ht="33.75" customHeight="1" x14ac:dyDescent="0.35">
      <c r="A20" s="259" t="str">
        <f ca="1">Translations!$A$106</f>
        <v>C1. Country need planned to be covered by domestic resources</v>
      </c>
      <c r="B20" s="94" t="s">
        <v>11</v>
      </c>
      <c r="C20" s="39"/>
      <c r="D20" s="39"/>
      <c r="E20" s="39"/>
      <c r="F20" s="47"/>
    </row>
    <row r="21" spans="1:6" s="10" customFormat="1" ht="43.5" customHeight="1" x14ac:dyDescent="0.35">
      <c r="A21" s="260"/>
      <c r="B21" s="94" t="s">
        <v>14</v>
      </c>
      <c r="C21" s="49" t="str">
        <f>IF(C20=0,"",+C20/C16)</f>
        <v/>
      </c>
      <c r="D21" s="49" t="str">
        <f t="shared" ref="D21:E21" si="0">IF(D20=0,"",+D20/D16)</f>
        <v/>
      </c>
      <c r="E21" s="49" t="str">
        <f t="shared" si="0"/>
        <v/>
      </c>
      <c r="F21" s="48"/>
    </row>
    <row r="22" spans="1:6" s="10" customFormat="1" ht="43.5" customHeight="1" x14ac:dyDescent="0.35">
      <c r="A22" s="259" t="str">
        <f ca="1">Translations!$A$107</f>
        <v>C2. Country need planned to be covered by external resources</v>
      </c>
      <c r="B22" s="94" t="s">
        <v>11</v>
      </c>
      <c r="C22" s="129"/>
      <c r="D22" s="129"/>
      <c r="E22" s="129"/>
      <c r="F22" s="48"/>
    </row>
    <row r="23" spans="1:6" s="10" customFormat="1" ht="43.5" customHeight="1" x14ac:dyDescent="0.35">
      <c r="A23" s="260"/>
      <c r="B23" s="94" t="s">
        <v>14</v>
      </c>
      <c r="C23" s="49" t="str">
        <f>IF(C22=0,"",+C22/C16)</f>
        <v/>
      </c>
      <c r="D23" s="49" t="str">
        <f>IF(D22=0,"",+D22/D16)</f>
        <v/>
      </c>
      <c r="E23" s="49" t="str">
        <f>IF(E22=0,"",+E22/E16)</f>
        <v/>
      </c>
      <c r="F23" s="48"/>
    </row>
    <row r="24" spans="1:6" s="10" customFormat="1" ht="43.5" customHeight="1" x14ac:dyDescent="0.35">
      <c r="A24" s="259" t="str">
        <f ca="1">Translations!$A$108</f>
        <v>C3. Total country need already covered</v>
      </c>
      <c r="B24" s="94" t="s">
        <v>11</v>
      </c>
      <c r="C24" s="141">
        <f>+C20+C22</f>
        <v>0</v>
      </c>
      <c r="D24" s="141">
        <f>+D20+D22</f>
        <v>0</v>
      </c>
      <c r="E24" s="141">
        <f>+E20+E22</f>
        <v>0</v>
      </c>
      <c r="F24" s="48"/>
    </row>
    <row r="25" spans="1:6" s="10" customFormat="1" ht="43.5" customHeight="1" x14ac:dyDescent="0.35">
      <c r="A25" s="260"/>
      <c r="B25" s="94" t="s">
        <v>14</v>
      </c>
      <c r="C25" s="49" t="str">
        <f>IF(C24=0,"",+C24/C16)</f>
        <v/>
      </c>
      <c r="D25" s="49" t="str">
        <f>IF(D24=0,"",+D24/D16)</f>
        <v/>
      </c>
      <c r="E25" s="49" t="str">
        <f>IF(E24=0,"",+E24/E16)</f>
        <v/>
      </c>
      <c r="F25" s="48"/>
    </row>
    <row r="26" spans="1:6" s="10" customFormat="1" x14ac:dyDescent="0.35">
      <c r="A26" s="86" t="str">
        <f ca="1">Translations!$A$27</f>
        <v>Programmatic Gap</v>
      </c>
      <c r="B26" s="108"/>
      <c r="C26" s="108"/>
      <c r="D26" s="108"/>
      <c r="E26" s="108"/>
      <c r="F26" s="109"/>
    </row>
    <row r="27" spans="1:6" s="10" customFormat="1" ht="27" customHeight="1" x14ac:dyDescent="0.35">
      <c r="A27" s="259" t="str">
        <f ca="1">Translations!$A$139</f>
        <v>D. Expected annual gap in meeting the need: A - C3</v>
      </c>
      <c r="B27" s="94" t="s">
        <v>11</v>
      </c>
      <c r="C27" s="42">
        <f>C16-C24</f>
        <v>0</v>
      </c>
      <c r="D27" s="42">
        <f>D16-D24</f>
        <v>0</v>
      </c>
      <c r="E27" s="42">
        <f>E16-E24</f>
        <v>0</v>
      </c>
      <c r="F27" s="37"/>
    </row>
    <row r="28" spans="1:6" s="10" customFormat="1" ht="34.5" customHeight="1" x14ac:dyDescent="0.35">
      <c r="A28" s="260"/>
      <c r="B28" s="94" t="s">
        <v>14</v>
      </c>
      <c r="C28" s="43" t="str">
        <f>IF(C27=0,"",+C27/C16)</f>
        <v/>
      </c>
      <c r="D28" s="43" t="str">
        <f>IF(D27=0,"",+D27/D16)</f>
        <v/>
      </c>
      <c r="E28" s="43" t="str">
        <f>IF(E27=0,"",+E27/E16)</f>
        <v/>
      </c>
      <c r="F28" s="37"/>
    </row>
    <row r="29" spans="1:6" s="10" customFormat="1" ht="15.75" customHeight="1" x14ac:dyDescent="0.35">
      <c r="A29" s="96" t="str">
        <f ca="1">Translations!$A$29</f>
        <v>Country Need Covered with the Allocation Amount</v>
      </c>
      <c r="B29" s="97"/>
      <c r="C29" s="97"/>
      <c r="D29" s="97"/>
      <c r="E29" s="97"/>
      <c r="F29" s="98"/>
    </row>
    <row r="30" spans="1:6" s="10" customFormat="1" ht="31.5" customHeight="1" x14ac:dyDescent="0.35">
      <c r="A30" s="259" t="str">
        <f ca="1">Translations!$A$30</f>
        <v>E. Targets to be financed by allocation amount</v>
      </c>
      <c r="B30" s="92" t="s">
        <v>11</v>
      </c>
      <c r="C30" s="39"/>
      <c r="D30" s="39"/>
      <c r="E30" s="39"/>
      <c r="F30" s="37"/>
    </row>
    <row r="31" spans="1:6" s="10" customFormat="1" ht="33" customHeight="1" x14ac:dyDescent="0.35">
      <c r="A31" s="260"/>
      <c r="B31" s="92" t="s">
        <v>14</v>
      </c>
      <c r="C31" s="43" t="str">
        <f>IF(C30=0,"",+C30/C16)</f>
        <v/>
      </c>
      <c r="D31" s="43" t="str">
        <f>IF(D30=0,"",+D30/D16)</f>
        <v/>
      </c>
      <c r="E31" s="43" t="str">
        <f>IF(E30=0,"",+E30/E16)</f>
        <v/>
      </c>
      <c r="F31" s="37"/>
    </row>
    <row r="32" spans="1:6" s="10" customFormat="1" ht="27.75" customHeight="1" x14ac:dyDescent="0.35">
      <c r="A32" s="259" t="str">
        <f ca="1">Translations!$A$140</f>
        <v>F. Coverage from allocation amount and other resources: E + C3</v>
      </c>
      <c r="B32" s="92" t="s">
        <v>11</v>
      </c>
      <c r="C32" s="42">
        <f>+C30+C24</f>
        <v>0</v>
      </c>
      <c r="D32" s="42">
        <f>+D30+D24</f>
        <v>0</v>
      </c>
      <c r="E32" s="42">
        <f>+E30+E24</f>
        <v>0</v>
      </c>
      <c r="F32" s="37"/>
    </row>
    <row r="33" spans="1:6" s="10" customFormat="1" ht="38.25" customHeight="1" x14ac:dyDescent="0.35">
      <c r="A33" s="260"/>
      <c r="B33" s="92" t="s">
        <v>14</v>
      </c>
      <c r="C33" s="43" t="str">
        <f>IF(C32=0,"",+C32/C16)</f>
        <v/>
      </c>
      <c r="D33" s="43" t="str">
        <f>IF(D32=0,"",+D32/D16)</f>
        <v/>
      </c>
      <c r="E33" s="43" t="str">
        <f>IF(E32=0,"",+E32/E16)</f>
        <v/>
      </c>
      <c r="F33" s="37"/>
    </row>
    <row r="34" spans="1:6" s="10" customFormat="1" ht="30.75" customHeight="1" x14ac:dyDescent="0.35">
      <c r="A34" s="259" t="str">
        <f ca="1">Translations!$A$100</f>
        <v>G. Remaining gap: A - F</v>
      </c>
      <c r="B34" s="92" t="s">
        <v>11</v>
      </c>
      <c r="C34" s="42">
        <f>C16-C32</f>
        <v>0</v>
      </c>
      <c r="D34" s="42">
        <f>D16-D32</f>
        <v>0</v>
      </c>
      <c r="E34" s="42">
        <f>E16-E32</f>
        <v>0</v>
      </c>
      <c r="F34" s="37"/>
    </row>
    <row r="35" spans="1:6" s="10" customFormat="1" ht="30.75" customHeight="1" thickBot="1" x14ac:dyDescent="0.4">
      <c r="A35" s="322"/>
      <c r="B35" s="103" t="s">
        <v>14</v>
      </c>
      <c r="C35" s="45" t="str">
        <f>IF(C34=0,"",+C34/C16)</f>
        <v/>
      </c>
      <c r="D35" s="45" t="str">
        <f>IF(D34=0,"",+D34/D16)</f>
        <v/>
      </c>
      <c r="E35" s="45" t="str">
        <f>IF(E34=0,"",+E34/E16)</f>
        <v/>
      </c>
      <c r="F35" s="44"/>
    </row>
    <row r="36" spans="1:6" ht="14.5" thickBot="1" x14ac:dyDescent="0.35">
      <c r="A36" s="140"/>
      <c r="B36" s="140"/>
      <c r="C36" s="140"/>
      <c r="D36" s="140"/>
      <c r="E36" s="140"/>
      <c r="F36" s="140"/>
    </row>
    <row r="37" spans="1:6" s="82" customFormat="1" ht="18.5" thickBot="1" x14ac:dyDescent="0.35">
      <c r="A37" s="293" t="str">
        <f ca="1">Translations!$A$129</f>
        <v>Malaria</v>
      </c>
      <c r="B37" s="294"/>
      <c r="C37" s="294"/>
      <c r="D37" s="294"/>
      <c r="E37" s="294"/>
      <c r="F37" s="295"/>
    </row>
    <row r="38" spans="1:6" s="10" customFormat="1" ht="14.25" customHeight="1" x14ac:dyDescent="0.35">
      <c r="A38" s="161" t="str">
        <f ca="1">Translations!A7</f>
        <v>Malaria Programmatic Gap Table 2 (Per Priority Intervention)</v>
      </c>
      <c r="B38" s="146"/>
      <c r="C38" s="146"/>
      <c r="D38" s="146"/>
      <c r="E38" s="146"/>
      <c r="F38" s="139"/>
    </row>
    <row r="39" spans="1:6" s="10" customFormat="1" ht="23.25" customHeight="1" x14ac:dyDescent="0.35">
      <c r="A39" s="85" t="str">
        <f ca="1">Translations!$A$10</f>
        <v>Priority Module</v>
      </c>
      <c r="B39" s="323" t="str">
        <f ca="1">'Malaria drop down'!A5</f>
        <v>Specific prevention interventions- Seasonal Malaria Chemoprevention (SMC)</v>
      </c>
      <c r="C39" s="324"/>
      <c r="D39" s="324"/>
      <c r="E39" s="324"/>
      <c r="F39" s="325"/>
    </row>
    <row r="40" spans="1:6" s="10" customFormat="1" ht="44.25" customHeight="1" x14ac:dyDescent="0.35">
      <c r="A40" s="85" t="str">
        <f ca="1">Translations!$A$11</f>
        <v>Selected indicator</v>
      </c>
      <c r="B40" s="276" t="str">
        <f ca="1">'Malaria drop down'!B5</f>
        <v>Percentage of children aged 3-59 months who received the full number of courses of SMC (3 or 4) per transmission season in the targeted areas</v>
      </c>
      <c r="C40" s="277"/>
      <c r="D40" s="277"/>
      <c r="E40" s="277"/>
      <c r="F40" s="278"/>
    </row>
    <row r="41" spans="1:6" s="10" customFormat="1" ht="14.25" customHeight="1" x14ac:dyDescent="0.35">
      <c r="A41" s="116" t="str">
        <f ca="1">Translations!$A$12</f>
        <v>Current national coverage</v>
      </c>
      <c r="B41" s="106"/>
      <c r="C41" s="106"/>
      <c r="D41" s="106"/>
      <c r="E41" s="106"/>
      <c r="F41" s="107"/>
    </row>
    <row r="42" spans="1:6" s="10" customFormat="1" ht="29" x14ac:dyDescent="0.35">
      <c r="A42" s="87" t="str">
        <f ca="1">Translations!$A$13</f>
        <v>Insert latest results</v>
      </c>
      <c r="B42" s="46"/>
      <c r="C42" s="117" t="str">
        <f ca="1">Translations!$A$14</f>
        <v>Year</v>
      </c>
      <c r="D42" s="149"/>
      <c r="E42" s="117" t="str">
        <f ca="1">Translations!$A$15</f>
        <v>Data source</v>
      </c>
      <c r="F42" s="202"/>
    </row>
    <row r="43" spans="1:6" s="10" customFormat="1" ht="21.75" customHeight="1" thickBot="1" x14ac:dyDescent="0.4">
      <c r="A43" s="150" t="str">
        <f ca="1">Translations!$A$16</f>
        <v>Comments</v>
      </c>
      <c r="B43" s="256"/>
      <c r="C43" s="257"/>
      <c r="D43" s="257"/>
      <c r="E43" s="257"/>
      <c r="F43" s="258"/>
    </row>
    <row r="44" spans="1:6" s="10" customFormat="1" ht="15" thickBot="1" x14ac:dyDescent="0.4">
      <c r="A44" s="261"/>
      <c r="B44" s="262"/>
      <c r="C44" s="262"/>
      <c r="D44" s="262"/>
      <c r="E44" s="262"/>
      <c r="F44" s="263"/>
    </row>
    <row r="45" spans="1:6" s="10" customFormat="1" ht="48.75" customHeight="1" x14ac:dyDescent="0.35">
      <c r="A45" s="264"/>
      <c r="B45" s="265"/>
      <c r="C45" s="151" t="str">
        <f ca="1">Translations!$A$17</f>
        <v>Year 1</v>
      </c>
      <c r="D45" s="151" t="str">
        <f ca="1">Translations!$A$18</f>
        <v>Year 2</v>
      </c>
      <c r="E45" s="151" t="str">
        <f ca="1">Translations!$A$19</f>
        <v>Year 3</v>
      </c>
      <c r="F45" s="268" t="str">
        <f ca="1">Translations!$A$21</f>
        <v>Comments / Assumptions</v>
      </c>
    </row>
    <row r="46" spans="1:6" s="10" customFormat="1" ht="44.25" customHeight="1" x14ac:dyDescent="0.35">
      <c r="A46" s="266"/>
      <c r="B46" s="267"/>
      <c r="C46" s="152" t="str">
        <f ca="1">Translations!$A$20</f>
        <v>Insert year</v>
      </c>
      <c r="D46" s="152" t="str">
        <f ca="1">Translations!$A$20</f>
        <v>Insert year</v>
      </c>
      <c r="E46" s="152" t="str">
        <f ca="1">Translations!$A$20</f>
        <v>Insert year</v>
      </c>
      <c r="F46" s="269"/>
    </row>
    <row r="47" spans="1:6" s="10" customFormat="1" ht="18.75" customHeight="1" x14ac:dyDescent="0.35">
      <c r="A47" s="86" t="str">
        <f ca="1">Translations!$A$22</f>
        <v>Current Estimated Country Need</v>
      </c>
      <c r="B47" s="108"/>
      <c r="C47" s="108"/>
      <c r="D47" s="108"/>
      <c r="E47" s="108"/>
      <c r="F47" s="109"/>
    </row>
    <row r="48" spans="1:6" s="10" customFormat="1" ht="80.25" customHeight="1" x14ac:dyDescent="0.35">
      <c r="A48" s="88" t="str">
        <f ca="1">Translations!$A$23</f>
        <v>A. Total estimated population in need/at risk</v>
      </c>
      <c r="B48" s="94" t="s">
        <v>11</v>
      </c>
      <c r="C48" s="39"/>
      <c r="D48" s="39"/>
      <c r="E48" s="39"/>
      <c r="F48" s="37"/>
    </row>
    <row r="49" spans="1:6" s="10" customFormat="1" ht="39.75" customHeight="1" x14ac:dyDescent="0.35">
      <c r="A49" s="259" t="str">
        <f ca="1">Translations!$A$24</f>
        <v>B. Country targets 
(from National Strategic Plan)</v>
      </c>
      <c r="B49" s="92" t="s">
        <v>11</v>
      </c>
      <c r="C49" s="39"/>
      <c r="D49" s="39"/>
      <c r="E49" s="39"/>
      <c r="F49" s="37"/>
    </row>
    <row r="50" spans="1:6" s="10" customFormat="1" ht="36.75" customHeight="1" x14ac:dyDescent="0.35">
      <c r="A50" s="260"/>
      <c r="B50" s="92" t="s">
        <v>14</v>
      </c>
      <c r="C50" s="49" t="str">
        <f>IF(C49=0,"",+C49/C48)</f>
        <v/>
      </c>
      <c r="D50" s="49" t="str">
        <f>IF(D49=0,"",+D49/D48)</f>
        <v/>
      </c>
      <c r="E50" s="49" t="str">
        <f>IF(E49=0,"",+E49/E48)</f>
        <v/>
      </c>
      <c r="F50" s="37"/>
    </row>
    <row r="51" spans="1:6" s="10" customFormat="1" ht="20.25" customHeight="1" x14ac:dyDescent="0.35">
      <c r="A51" s="86" t="str">
        <f ca="1">Translations!$A$130</f>
        <v>Country Need Already Covered</v>
      </c>
      <c r="B51" s="108"/>
      <c r="C51" s="108"/>
      <c r="D51" s="108"/>
      <c r="E51" s="108"/>
      <c r="F51" s="109"/>
    </row>
    <row r="52" spans="1:6" s="10" customFormat="1" ht="33.75" customHeight="1" x14ac:dyDescent="0.35">
      <c r="A52" s="259" t="str">
        <f ca="1">Translations!$A$106</f>
        <v>C1. Country need planned to be covered by domestic resources</v>
      </c>
      <c r="B52" s="94" t="s">
        <v>11</v>
      </c>
      <c r="C52" s="39"/>
      <c r="D52" s="39"/>
      <c r="E52" s="39"/>
      <c r="F52" s="47"/>
    </row>
    <row r="53" spans="1:6" s="10" customFormat="1" ht="43.5" customHeight="1" x14ac:dyDescent="0.35">
      <c r="A53" s="260"/>
      <c r="B53" s="94" t="s">
        <v>14</v>
      </c>
      <c r="C53" s="49" t="str">
        <f>IF(C52=0,"",+C52/C48)</f>
        <v/>
      </c>
      <c r="D53" s="49" t="str">
        <f t="shared" ref="D53:E53" si="1">IF(D52=0,"",+D52/D48)</f>
        <v/>
      </c>
      <c r="E53" s="49" t="str">
        <f t="shared" si="1"/>
        <v/>
      </c>
      <c r="F53" s="48"/>
    </row>
    <row r="54" spans="1:6" s="10" customFormat="1" ht="43.5" customHeight="1" x14ac:dyDescent="0.35">
      <c r="A54" s="259" t="str">
        <f ca="1">Translations!$A$107</f>
        <v>C2. Country need planned to be covered by external resources</v>
      </c>
      <c r="B54" s="94" t="s">
        <v>11</v>
      </c>
      <c r="C54" s="129"/>
      <c r="D54" s="129"/>
      <c r="E54" s="129"/>
      <c r="F54" s="48"/>
    </row>
    <row r="55" spans="1:6" s="10" customFormat="1" ht="43.5" customHeight="1" x14ac:dyDescent="0.35">
      <c r="A55" s="260"/>
      <c r="B55" s="94" t="s">
        <v>14</v>
      </c>
      <c r="C55" s="49" t="str">
        <f>IF(C54=0,"",+C54/C48)</f>
        <v/>
      </c>
      <c r="D55" s="49" t="str">
        <f>IF(D54=0,"",+D54/D48)</f>
        <v/>
      </c>
      <c r="E55" s="49" t="str">
        <f>IF(E54=0,"",+E54/E48)</f>
        <v/>
      </c>
      <c r="F55" s="48"/>
    </row>
    <row r="56" spans="1:6" s="10" customFormat="1" ht="43.5" customHeight="1" x14ac:dyDescent="0.35">
      <c r="A56" s="259" t="str">
        <f ca="1">Translations!$A$108</f>
        <v>C3. Total country need already covered</v>
      </c>
      <c r="B56" s="94" t="s">
        <v>11</v>
      </c>
      <c r="C56" s="141">
        <f>+C52+C54</f>
        <v>0</v>
      </c>
      <c r="D56" s="141">
        <f>+D52+D54</f>
        <v>0</v>
      </c>
      <c r="E56" s="141">
        <f>+E52+E54</f>
        <v>0</v>
      </c>
      <c r="F56" s="48"/>
    </row>
    <row r="57" spans="1:6" s="10" customFormat="1" ht="43.5" customHeight="1" x14ac:dyDescent="0.35">
      <c r="A57" s="260"/>
      <c r="B57" s="94" t="s">
        <v>14</v>
      </c>
      <c r="C57" s="49" t="str">
        <f>IF(C56=0,"",+C56/C48)</f>
        <v/>
      </c>
      <c r="D57" s="49" t="str">
        <f>IF(D56=0,"",+D56/D48)</f>
        <v/>
      </c>
      <c r="E57" s="49" t="str">
        <f>IF(E56=0,"",+E56/E48)</f>
        <v/>
      </c>
      <c r="F57" s="48"/>
    </row>
    <row r="58" spans="1:6" s="10" customFormat="1" x14ac:dyDescent="0.35">
      <c r="A58" s="86" t="str">
        <f ca="1">Translations!$A$27</f>
        <v>Programmatic Gap</v>
      </c>
      <c r="B58" s="108"/>
      <c r="C58" s="108"/>
      <c r="D58" s="108"/>
      <c r="E58" s="108"/>
      <c r="F58" s="109"/>
    </row>
    <row r="59" spans="1:6" s="10" customFormat="1" ht="26.25" customHeight="1" x14ac:dyDescent="0.35">
      <c r="A59" s="259" t="str">
        <f ca="1">Translations!$A$139</f>
        <v>D. Expected annual gap in meeting the need: A - C3</v>
      </c>
      <c r="B59" s="94" t="s">
        <v>11</v>
      </c>
      <c r="C59" s="42">
        <f>C48-C56</f>
        <v>0</v>
      </c>
      <c r="D59" s="42">
        <f>D48-D56</f>
        <v>0</v>
      </c>
      <c r="E59" s="42">
        <f>E48-E56</f>
        <v>0</v>
      </c>
      <c r="F59" s="37"/>
    </row>
    <row r="60" spans="1:6" s="10" customFormat="1" ht="34.5" customHeight="1" x14ac:dyDescent="0.35">
      <c r="A60" s="260"/>
      <c r="B60" s="94" t="s">
        <v>14</v>
      </c>
      <c r="C60" s="43" t="str">
        <f>IF(C59=0,"",+C59/C48)</f>
        <v/>
      </c>
      <c r="D60" s="43" t="str">
        <f>IF(D59=0,"",+D59/D48)</f>
        <v/>
      </c>
      <c r="E60" s="43" t="str">
        <f>IF(E59=0,"",+E59/E48)</f>
        <v/>
      </c>
      <c r="F60" s="37"/>
    </row>
    <row r="61" spans="1:6" s="10" customFormat="1" ht="15.75" customHeight="1" x14ac:dyDescent="0.35">
      <c r="A61" s="96" t="str">
        <f ca="1">Translations!$A$29</f>
        <v>Country Need Covered with the Allocation Amount</v>
      </c>
      <c r="B61" s="97"/>
      <c r="C61" s="97"/>
      <c r="D61" s="97"/>
      <c r="E61" s="97"/>
      <c r="F61" s="98"/>
    </row>
    <row r="62" spans="1:6" s="10" customFormat="1" ht="36" customHeight="1" x14ac:dyDescent="0.35">
      <c r="A62" s="259" t="str">
        <f ca="1">Translations!$A$30</f>
        <v>E. Targets to be financed by allocation amount</v>
      </c>
      <c r="B62" s="92" t="s">
        <v>11</v>
      </c>
      <c r="C62" s="39"/>
      <c r="D62" s="39"/>
      <c r="E62" s="39"/>
      <c r="F62" s="37"/>
    </row>
    <row r="63" spans="1:6" s="10" customFormat="1" ht="38.25" customHeight="1" x14ac:dyDescent="0.35">
      <c r="A63" s="260"/>
      <c r="B63" s="92" t="s">
        <v>14</v>
      </c>
      <c r="C63" s="43" t="str">
        <f>IF(C62=0,"",+C62/C48)</f>
        <v/>
      </c>
      <c r="D63" s="43" t="str">
        <f>IF(D62=0,"",+D62/D48)</f>
        <v/>
      </c>
      <c r="E63" s="43" t="str">
        <f>IF(E62=0,"",+E62/E48)</f>
        <v/>
      </c>
      <c r="F63" s="37"/>
    </row>
    <row r="64" spans="1:6" s="10" customFormat="1" ht="32.25" customHeight="1" x14ac:dyDescent="0.35">
      <c r="A64" s="259" t="str">
        <f ca="1">Translations!$A$140</f>
        <v>F. Coverage from allocation amount and other resources: E + C3</v>
      </c>
      <c r="B64" s="99" t="s">
        <v>11</v>
      </c>
      <c r="C64" s="42">
        <f>+C62+C56</f>
        <v>0</v>
      </c>
      <c r="D64" s="42">
        <f>+D62+D56</f>
        <v>0</v>
      </c>
      <c r="E64" s="42">
        <f>+E62+E56</f>
        <v>0</v>
      </c>
      <c r="F64" s="37"/>
    </row>
    <row r="65" spans="1:6" s="10" customFormat="1" ht="30" customHeight="1" x14ac:dyDescent="0.35">
      <c r="A65" s="260"/>
      <c r="B65" s="99" t="s">
        <v>14</v>
      </c>
      <c r="C65" s="43" t="str">
        <f>IF(C64=0,"",+C64/C48)</f>
        <v/>
      </c>
      <c r="D65" s="43" t="str">
        <f>IF(D64=0,"",+D64/D48)</f>
        <v/>
      </c>
      <c r="E65" s="43" t="str">
        <f>IF(E64=0,"",+E64/E48)</f>
        <v/>
      </c>
      <c r="F65" s="37"/>
    </row>
    <row r="66" spans="1:6" s="10" customFormat="1" ht="30.75" customHeight="1" x14ac:dyDescent="0.35">
      <c r="A66" s="259" t="str">
        <f ca="1">Translations!$A$100</f>
        <v>G. Remaining gap: A - F</v>
      </c>
      <c r="B66" s="92" t="s">
        <v>11</v>
      </c>
      <c r="C66" s="42">
        <f>C48-C64</f>
        <v>0</v>
      </c>
      <c r="D66" s="42">
        <f>D48-D64</f>
        <v>0</v>
      </c>
      <c r="E66" s="42">
        <f>E48-E64</f>
        <v>0</v>
      </c>
      <c r="F66" s="37"/>
    </row>
    <row r="67" spans="1:6" s="10" customFormat="1" ht="30.75" customHeight="1" thickBot="1" x14ac:dyDescent="0.4">
      <c r="A67" s="322"/>
      <c r="B67" s="103" t="s">
        <v>14</v>
      </c>
      <c r="C67" s="45" t="str">
        <f>IF(C66=0,"",+C66/C48)</f>
        <v/>
      </c>
      <c r="D67" s="45" t="str">
        <f>IF(D66=0,"",+D66/D48)</f>
        <v/>
      </c>
      <c r="E67" s="45" t="str">
        <f>IF(E66=0,"",+E66/E48)</f>
        <v/>
      </c>
      <c r="F67" s="44"/>
    </row>
  </sheetData>
  <sheetProtection algorithmName="SHA-512" hashValue="JejIoOngNdodERSCYx1cyWIo33zuO2+AYy/u0KPMMI0v0Z85yJklYHlBi2rpqxK5WUCi09ea/drM1bT/9QtxTQ==" saltValue="mTFOccvve1T9k4NNGIVIFw==" spinCount="100000" sheet="1" formatColumns="0" formatRows="0"/>
  <mergeCells count="35">
    <mergeCell ref="A45:B46"/>
    <mergeCell ref="B8:F8"/>
    <mergeCell ref="A27:A28"/>
    <mergeCell ref="A17:A18"/>
    <mergeCell ref="A12:F12"/>
    <mergeCell ref="B11:F11"/>
    <mergeCell ref="A20:A21"/>
    <mergeCell ref="A64:A65"/>
    <mergeCell ref="A66:A67"/>
    <mergeCell ref="A62:A63"/>
    <mergeCell ref="A22:A23"/>
    <mergeCell ref="A24:A25"/>
    <mergeCell ref="A37:F37"/>
    <mergeCell ref="A54:A55"/>
    <mergeCell ref="A56:A57"/>
    <mergeCell ref="A59:A60"/>
    <mergeCell ref="A49:A50"/>
    <mergeCell ref="A52:A53"/>
    <mergeCell ref="B39:F39"/>
    <mergeCell ref="B40:F40"/>
    <mergeCell ref="F45:F46"/>
    <mergeCell ref="B43:F43"/>
    <mergeCell ref="A44:F44"/>
    <mergeCell ref="A1:E1"/>
    <mergeCell ref="A2:E2"/>
    <mergeCell ref="A3:E3"/>
    <mergeCell ref="A4:F4"/>
    <mergeCell ref="A34:A35"/>
    <mergeCell ref="A5:F5"/>
    <mergeCell ref="A13:B14"/>
    <mergeCell ref="A30:A31"/>
    <mergeCell ref="A32:A33"/>
    <mergeCell ref="F13:F14"/>
    <mergeCell ref="B7:F7"/>
    <mergeCell ref="F1:F3"/>
  </mergeCells>
  <pageMargins left="0.70866141732283472" right="0.70866141732283472" top="0.74803149606299213" bottom="0.74803149606299213" header="0.31496062992125984" footer="0.31496062992125984"/>
  <pageSetup paperSize="8" scale="75" orientation="portrait" r:id="rId1"/>
  <rowBreaks count="1" manualBreakCount="1">
    <brk id="36" max="16383" man="1"/>
  </rowBreaks>
  <ignoredErrors>
    <ignoredError sqref="C66:E66 C34:E34" unlocked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01"/>
  <sheetViews>
    <sheetView view="pageBreakPreview" zoomScale="85" zoomScaleSheetLayoutView="85" workbookViewId="0">
      <selection activeCell="C47" sqref="A47:XFD47"/>
    </sheetView>
  </sheetViews>
  <sheetFormatPr defaultColWidth="9.1796875" defaultRowHeight="14" x14ac:dyDescent="0.3"/>
  <cols>
    <col min="1" max="1" width="25.1796875" style="34" customWidth="1"/>
    <col min="2" max="2" width="9.1796875" style="34"/>
    <col min="3" max="4" width="11.453125" style="34" customWidth="1"/>
    <col min="5" max="5" width="13.1796875" style="34" customWidth="1"/>
    <col min="6" max="6" width="49.6328125" style="143" customWidth="1"/>
    <col min="7" max="16384" width="9.1796875" style="34"/>
  </cols>
  <sheetData>
    <row r="1" spans="1:22" s="15" customFormat="1" ht="21.75" customHeight="1" x14ac:dyDescent="0.3">
      <c r="A1" s="344" t="s">
        <v>26</v>
      </c>
      <c r="B1" s="344"/>
      <c r="C1" s="344"/>
      <c r="D1" s="344"/>
      <c r="E1" s="344"/>
      <c r="F1" s="290" t="str">
        <f ca="1">Translations!$G$95</f>
        <v>Latest version updated October 2019</v>
      </c>
      <c r="G1" s="11"/>
      <c r="H1" s="12"/>
      <c r="I1" s="13"/>
      <c r="J1" s="13"/>
      <c r="K1" s="13"/>
      <c r="L1" s="13"/>
      <c r="M1" s="13"/>
      <c r="N1" s="13"/>
      <c r="O1" s="14"/>
      <c r="P1" s="14"/>
      <c r="Q1" s="14"/>
      <c r="R1" s="14"/>
      <c r="S1" s="14"/>
      <c r="T1" s="14"/>
      <c r="U1" s="14"/>
      <c r="V1" s="14"/>
    </row>
    <row r="2" spans="1:22" s="15" customFormat="1" ht="21" customHeight="1" x14ac:dyDescent="0.3">
      <c r="A2" s="345" t="s">
        <v>27</v>
      </c>
      <c r="B2" s="345"/>
      <c r="C2" s="345"/>
      <c r="D2" s="345"/>
      <c r="E2" s="345"/>
      <c r="F2" s="291"/>
      <c r="G2" s="11"/>
      <c r="H2" s="12"/>
      <c r="I2" s="13"/>
      <c r="J2" s="13"/>
      <c r="K2" s="13"/>
      <c r="L2" s="13"/>
      <c r="M2" s="13"/>
      <c r="N2" s="13"/>
      <c r="O2" s="14"/>
      <c r="P2" s="14"/>
      <c r="Q2" s="14"/>
      <c r="R2" s="14"/>
      <c r="S2" s="14"/>
      <c r="T2" s="14"/>
      <c r="U2" s="14"/>
      <c r="V2" s="14"/>
    </row>
    <row r="3" spans="1:22" s="15" customFormat="1" ht="15.75" customHeight="1" thickBot="1" x14ac:dyDescent="0.35">
      <c r="A3" s="345" t="s">
        <v>28</v>
      </c>
      <c r="B3" s="345"/>
      <c r="C3" s="345"/>
      <c r="D3" s="345"/>
      <c r="E3" s="345"/>
      <c r="F3" s="292"/>
      <c r="G3" s="11"/>
      <c r="H3" s="12"/>
      <c r="I3" s="13"/>
      <c r="J3" s="13"/>
      <c r="K3" s="13"/>
      <c r="L3" s="13"/>
      <c r="M3" s="13"/>
      <c r="N3" s="13"/>
      <c r="O3" s="14"/>
      <c r="P3" s="14"/>
      <c r="Q3" s="14"/>
      <c r="R3" s="14"/>
      <c r="S3" s="14"/>
      <c r="T3" s="14"/>
      <c r="U3" s="14"/>
      <c r="V3" s="14"/>
    </row>
    <row r="4" spans="1:22" s="18" customFormat="1" ht="85.5" customHeight="1" thickBot="1" x14ac:dyDescent="0.35">
      <c r="A4" s="346" t="str">
        <f ca="1">Translations!G93</f>
        <v>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v>
      </c>
      <c r="B4" s="347"/>
      <c r="C4" s="347"/>
      <c r="D4" s="347"/>
      <c r="E4" s="347"/>
      <c r="F4" s="348"/>
      <c r="G4" s="17"/>
      <c r="H4" s="17"/>
    </row>
    <row r="5" spans="1:22" s="18" customFormat="1" ht="18.5" thickBot="1" x14ac:dyDescent="0.35">
      <c r="A5" s="341" t="s">
        <v>42</v>
      </c>
      <c r="B5" s="342"/>
      <c r="C5" s="342"/>
      <c r="D5" s="342"/>
      <c r="E5" s="342"/>
      <c r="F5" s="343"/>
    </row>
    <row r="6" spans="1:22" s="19" customFormat="1" ht="18.75" customHeight="1" x14ac:dyDescent="0.35">
      <c r="A6" s="162" t="str">
        <f ca="1">Translations!$A$8</f>
        <v>Malaria Programmatic Gap Table - blank  (only as needed)</v>
      </c>
      <c r="B6" s="163"/>
      <c r="C6" s="163"/>
      <c r="D6" s="163"/>
      <c r="E6" s="163"/>
      <c r="F6" s="142"/>
    </row>
    <row r="7" spans="1:22" s="19" customFormat="1" ht="26.25" customHeight="1" x14ac:dyDescent="0.35">
      <c r="A7" s="20" t="str">
        <f ca="1">Translations!$A$10</f>
        <v>Priority Module</v>
      </c>
      <c r="B7" s="329"/>
      <c r="C7" s="330"/>
      <c r="D7" s="330"/>
      <c r="E7" s="330"/>
      <c r="F7" s="331"/>
    </row>
    <row r="8" spans="1:22" s="19" customFormat="1" ht="49.5" customHeight="1" x14ac:dyDescent="0.35">
      <c r="A8" s="20" t="str">
        <f ca="1">Translations!$A$11</f>
        <v>Selected indicator</v>
      </c>
      <c r="B8" s="329"/>
      <c r="C8" s="330"/>
      <c r="D8" s="330"/>
      <c r="E8" s="330"/>
      <c r="F8" s="331"/>
    </row>
    <row r="9" spans="1:22" s="19" customFormat="1" ht="14.25" customHeight="1" x14ac:dyDescent="0.35">
      <c r="A9" s="50" t="str">
        <f ca="1">Translations!$A$12</f>
        <v>Current national coverage</v>
      </c>
      <c r="B9" s="21"/>
      <c r="C9" s="21"/>
      <c r="D9" s="21"/>
      <c r="E9" s="21"/>
      <c r="F9" s="22"/>
    </row>
    <row r="10" spans="1:22" s="19" customFormat="1" ht="43.5" customHeight="1" x14ac:dyDescent="0.35">
      <c r="A10" s="23" t="str">
        <f ca="1">Translations!$A$13</f>
        <v>Insert latest results</v>
      </c>
      <c r="B10" s="46"/>
      <c r="C10" s="62" t="str">
        <f ca="1">Translations!$A$14</f>
        <v>Year</v>
      </c>
      <c r="D10" s="149"/>
      <c r="E10" s="62" t="str">
        <f ca="1">Translations!$A$15</f>
        <v>Data source</v>
      </c>
      <c r="F10" s="202"/>
    </row>
    <row r="11" spans="1:22" s="19" customFormat="1" ht="22.5" customHeight="1" thickBot="1" x14ac:dyDescent="0.4">
      <c r="A11" s="164" t="str">
        <f ca="1">Translations!$A$16</f>
        <v>Comments</v>
      </c>
      <c r="B11" s="256"/>
      <c r="C11" s="257"/>
      <c r="D11" s="257"/>
      <c r="E11" s="257"/>
      <c r="F11" s="258"/>
    </row>
    <row r="12" spans="1:22" s="19" customFormat="1" ht="15" thickBot="1" x14ac:dyDescent="0.4">
      <c r="A12" s="332"/>
      <c r="B12" s="333"/>
      <c r="C12" s="333"/>
      <c r="D12" s="333"/>
      <c r="E12" s="333"/>
      <c r="F12" s="334"/>
    </row>
    <row r="13" spans="1:22" s="19" customFormat="1" ht="45" customHeight="1" x14ac:dyDescent="0.35">
      <c r="A13" s="335"/>
      <c r="B13" s="336"/>
      <c r="C13" s="165" t="str">
        <f ca="1">Translations!$A$17</f>
        <v>Year 1</v>
      </c>
      <c r="D13" s="165" t="str">
        <f ca="1">Translations!$A$18</f>
        <v>Year 2</v>
      </c>
      <c r="E13" s="165" t="str">
        <f ca="1">Translations!$A$19</f>
        <v>Year 3</v>
      </c>
      <c r="F13" s="339" t="str">
        <f ca="1">Translations!$A$21</f>
        <v>Comments / Assumptions</v>
      </c>
    </row>
    <row r="14" spans="1:22" s="19" customFormat="1" ht="35.25" customHeight="1" x14ac:dyDescent="0.35">
      <c r="A14" s="337"/>
      <c r="B14" s="338"/>
      <c r="C14" s="152" t="str">
        <f ca="1">Translations!$A$20</f>
        <v>Insert year</v>
      </c>
      <c r="D14" s="152" t="str">
        <f ca="1">Translations!$A$20</f>
        <v>Insert year</v>
      </c>
      <c r="E14" s="152" t="str">
        <f ca="1">Translations!$A$20</f>
        <v>Insert year</v>
      </c>
      <c r="F14" s="340"/>
    </row>
    <row r="15" spans="1:22" s="19" customFormat="1" ht="18.75" customHeight="1" x14ac:dyDescent="0.35">
      <c r="A15" s="24" t="str">
        <f ca="1">Translations!$A$22</f>
        <v>Current Estimated Country Need</v>
      </c>
      <c r="B15" s="25"/>
      <c r="C15" s="25"/>
      <c r="D15" s="25"/>
      <c r="E15" s="25"/>
      <c r="F15" s="26"/>
    </row>
    <row r="16" spans="1:22" s="19" customFormat="1" ht="75.75" customHeight="1" x14ac:dyDescent="0.35">
      <c r="A16" s="27" t="str">
        <f ca="1">Translations!$A$23</f>
        <v>A. Total estimated population in need/at risk</v>
      </c>
      <c r="B16" s="28" t="s">
        <v>11</v>
      </c>
      <c r="C16" s="39"/>
      <c r="D16" s="39"/>
      <c r="E16" s="39"/>
      <c r="F16" s="37"/>
    </row>
    <row r="17" spans="1:6" s="19" customFormat="1" ht="30" customHeight="1" x14ac:dyDescent="0.35">
      <c r="A17" s="326" t="str">
        <f ca="1">Translations!$A$24</f>
        <v>B. Country targets 
(from National Strategic Plan)</v>
      </c>
      <c r="B17" s="29" t="s">
        <v>11</v>
      </c>
      <c r="C17" s="39"/>
      <c r="D17" s="39"/>
      <c r="E17" s="39"/>
      <c r="F17" s="37"/>
    </row>
    <row r="18" spans="1:6" s="19" customFormat="1" ht="26.25" customHeight="1" x14ac:dyDescent="0.35">
      <c r="A18" s="328"/>
      <c r="B18" s="29" t="s">
        <v>14</v>
      </c>
      <c r="C18" s="49" t="str">
        <f>IF(C17=0,"",+C17/C16)</f>
        <v/>
      </c>
      <c r="D18" s="49" t="str">
        <f>IF(D17=0,"",+D17/D16)</f>
        <v/>
      </c>
      <c r="E18" s="49" t="str">
        <f>IF(E17=0,"",+E17/E16)</f>
        <v/>
      </c>
      <c r="F18" s="37"/>
    </row>
    <row r="19" spans="1:6" s="19" customFormat="1" ht="20.25" customHeight="1" x14ac:dyDescent="0.35">
      <c r="A19" s="24" t="str">
        <f ca="1">Translations!$A$130</f>
        <v>Country Need Already Covered</v>
      </c>
      <c r="B19" s="25"/>
      <c r="C19" s="25"/>
      <c r="D19" s="25"/>
      <c r="E19" s="25"/>
      <c r="F19" s="26"/>
    </row>
    <row r="20" spans="1:6" s="19" customFormat="1" ht="33.75" customHeight="1" x14ac:dyDescent="0.35">
      <c r="A20" s="326" t="str">
        <f ca="1">Translations!$A$106</f>
        <v>C1. Country need planned to be covered by domestic resources</v>
      </c>
      <c r="B20" s="28" t="s">
        <v>11</v>
      </c>
      <c r="C20" s="39"/>
      <c r="D20" s="39"/>
      <c r="E20" s="39"/>
      <c r="F20" s="47"/>
    </row>
    <row r="21" spans="1:6" s="19" customFormat="1" ht="43.5" customHeight="1" x14ac:dyDescent="0.35">
      <c r="A21" s="328"/>
      <c r="B21" s="28" t="s">
        <v>14</v>
      </c>
      <c r="C21" s="49" t="str">
        <f>IF(C20=0,"",+C20/C16)</f>
        <v/>
      </c>
      <c r="D21" s="49" t="str">
        <f t="shared" ref="D21:E21" si="0">IF(D20=0,"",+D20/D16)</f>
        <v/>
      </c>
      <c r="E21" s="49" t="str">
        <f t="shared" si="0"/>
        <v/>
      </c>
      <c r="F21" s="48"/>
    </row>
    <row r="22" spans="1:6" s="19" customFormat="1" ht="43.5" customHeight="1" x14ac:dyDescent="0.35">
      <c r="A22" s="326" t="str">
        <f ca="1">Translations!$A$107</f>
        <v>C2. Country need planned to be covered by external resources</v>
      </c>
      <c r="B22" s="28" t="s">
        <v>11</v>
      </c>
      <c r="C22" s="144"/>
      <c r="D22" s="144"/>
      <c r="E22" s="144"/>
      <c r="F22" s="48"/>
    </row>
    <row r="23" spans="1:6" s="19" customFormat="1" ht="43.5" customHeight="1" x14ac:dyDescent="0.35">
      <c r="A23" s="328"/>
      <c r="B23" s="28" t="s">
        <v>14</v>
      </c>
      <c r="C23" s="49" t="str">
        <f>IF(C22=0,"",+C22/C16)</f>
        <v/>
      </c>
      <c r="D23" s="49" t="str">
        <f>IF(D22=0,"",+D22/D16)</f>
        <v/>
      </c>
      <c r="E23" s="49" t="str">
        <f>IF(E22=0,"",+E22/E16)</f>
        <v/>
      </c>
      <c r="F23" s="48"/>
    </row>
    <row r="24" spans="1:6" s="19" customFormat="1" ht="43.5" customHeight="1" x14ac:dyDescent="0.35">
      <c r="A24" s="326" t="str">
        <f ca="1">Translations!$A$108</f>
        <v>C3. Total country need already covered</v>
      </c>
      <c r="B24" s="28" t="s">
        <v>11</v>
      </c>
      <c r="C24" s="141">
        <f>+C20+C22</f>
        <v>0</v>
      </c>
      <c r="D24" s="141">
        <f>+D20+D22</f>
        <v>0</v>
      </c>
      <c r="E24" s="141">
        <f>+E20+E22</f>
        <v>0</v>
      </c>
      <c r="F24" s="48"/>
    </row>
    <row r="25" spans="1:6" s="19" customFormat="1" ht="43.5" customHeight="1" x14ac:dyDescent="0.35">
      <c r="A25" s="328"/>
      <c r="B25" s="28" t="s">
        <v>14</v>
      </c>
      <c r="C25" s="49" t="str">
        <f>IF(C24=0,"",+C24/C16)</f>
        <v/>
      </c>
      <c r="D25" s="49" t="str">
        <f>IF(D24=0,"",+D24/D16)</f>
        <v/>
      </c>
      <c r="E25" s="49" t="str">
        <f>IF(E24=0,"",+E24/E16)</f>
        <v/>
      </c>
      <c r="F25" s="48"/>
    </row>
    <row r="26" spans="1:6" s="19" customFormat="1" x14ac:dyDescent="0.35">
      <c r="A26" s="24" t="str">
        <f ca="1">Translations!$A$27</f>
        <v>Programmatic Gap</v>
      </c>
      <c r="B26" s="25"/>
      <c r="C26" s="25"/>
      <c r="D26" s="25"/>
      <c r="E26" s="25"/>
      <c r="F26" s="26"/>
    </row>
    <row r="27" spans="1:6" s="19" customFormat="1" ht="26.25" customHeight="1" x14ac:dyDescent="0.35">
      <c r="A27" s="326" t="str">
        <f ca="1">Translations!$A$139</f>
        <v>D. Expected annual gap in meeting the need: A - C3</v>
      </c>
      <c r="B27" s="28" t="s">
        <v>11</v>
      </c>
      <c r="C27" s="42">
        <f>C16-C24</f>
        <v>0</v>
      </c>
      <c r="D27" s="42">
        <f>D16-D24</f>
        <v>0</v>
      </c>
      <c r="E27" s="42">
        <f>E16-E24</f>
        <v>0</v>
      </c>
      <c r="F27" s="37"/>
    </row>
    <row r="28" spans="1:6" s="19" customFormat="1" ht="34.5" customHeight="1" x14ac:dyDescent="0.35">
      <c r="A28" s="328"/>
      <c r="B28" s="28" t="s">
        <v>14</v>
      </c>
      <c r="C28" s="43" t="str">
        <f>IF(C27=0,"",+C27/C16)</f>
        <v/>
      </c>
      <c r="D28" s="43" t="str">
        <f>IF(D27=0,"",+D27/D16)</f>
        <v/>
      </c>
      <c r="E28" s="43" t="str">
        <f>IF(E27=0,"",+E27/E16)</f>
        <v/>
      </c>
      <c r="F28" s="37"/>
    </row>
    <row r="29" spans="1:6" s="19" customFormat="1" ht="15.75" customHeight="1" x14ac:dyDescent="0.35">
      <c r="A29" s="30" t="str">
        <f ca="1">Translations!$A$29</f>
        <v>Country Need Covered with the Allocation Amount</v>
      </c>
      <c r="B29" s="31"/>
      <c r="C29" s="31"/>
      <c r="D29" s="31"/>
      <c r="E29" s="31"/>
      <c r="F29" s="32"/>
    </row>
    <row r="30" spans="1:6" s="19" customFormat="1" ht="20.25" customHeight="1" x14ac:dyDescent="0.35">
      <c r="A30" s="326" t="str">
        <f ca="1">Translations!$A$30</f>
        <v>E. Targets to be financed by allocation amount</v>
      </c>
      <c r="B30" s="29" t="s">
        <v>11</v>
      </c>
      <c r="C30" s="39"/>
      <c r="D30" s="39"/>
      <c r="E30" s="39"/>
      <c r="F30" s="37"/>
    </row>
    <row r="31" spans="1:6" s="19" customFormat="1" ht="26.25" customHeight="1" x14ac:dyDescent="0.35">
      <c r="A31" s="328"/>
      <c r="B31" s="29" t="s">
        <v>14</v>
      </c>
      <c r="C31" s="43" t="str">
        <f>IF(C30=0,"",+C30/C16)</f>
        <v/>
      </c>
      <c r="D31" s="43" t="str">
        <f>IF(D30=0,"",+D30/D16)</f>
        <v/>
      </c>
      <c r="E31" s="43" t="str">
        <f>IF(E30=0,"",+E30/E16)</f>
        <v/>
      </c>
      <c r="F31" s="37"/>
    </row>
    <row r="32" spans="1:6" s="19" customFormat="1" ht="35.25" customHeight="1" x14ac:dyDescent="0.35">
      <c r="A32" s="259" t="str">
        <f ca="1">Translations!$A$140</f>
        <v>F. Coverage from allocation amount and other resources: E + C3</v>
      </c>
      <c r="B32" s="29" t="s">
        <v>11</v>
      </c>
      <c r="C32" s="42">
        <f>+C30+C24</f>
        <v>0</v>
      </c>
      <c r="D32" s="42">
        <f>+D30+D24</f>
        <v>0</v>
      </c>
      <c r="E32" s="42">
        <f>+E30+E24</f>
        <v>0</v>
      </c>
      <c r="F32" s="37"/>
    </row>
    <row r="33" spans="1:6" s="19" customFormat="1" ht="24.75" customHeight="1" x14ac:dyDescent="0.35">
      <c r="A33" s="260"/>
      <c r="B33" s="29" t="s">
        <v>14</v>
      </c>
      <c r="C33" s="43" t="str">
        <f>IF(C32=0,"",+C32/C16)</f>
        <v/>
      </c>
      <c r="D33" s="43" t="str">
        <f>IF(D32=0,"",+D32/D16)</f>
        <v/>
      </c>
      <c r="E33" s="43" t="str">
        <f>IF(E32=0,"",+E32/E16)</f>
        <v/>
      </c>
      <c r="F33" s="37"/>
    </row>
    <row r="34" spans="1:6" s="19" customFormat="1" ht="30.75" customHeight="1" x14ac:dyDescent="0.35">
      <c r="A34" s="326" t="str">
        <f ca="1">Translations!$A$100</f>
        <v>G. Remaining gap: A - F</v>
      </c>
      <c r="B34" s="29" t="s">
        <v>11</v>
      </c>
      <c r="C34" s="38">
        <f>C16-C32</f>
        <v>0</v>
      </c>
      <c r="D34" s="38">
        <f>D16-D32</f>
        <v>0</v>
      </c>
      <c r="E34" s="38">
        <f>E16-E32</f>
        <v>0</v>
      </c>
      <c r="F34" s="37"/>
    </row>
    <row r="35" spans="1:6" s="19" customFormat="1" ht="30.75" customHeight="1" thickBot="1" x14ac:dyDescent="0.4">
      <c r="A35" s="327"/>
      <c r="B35" s="33" t="s">
        <v>14</v>
      </c>
      <c r="C35" s="45" t="str">
        <f>IF(C34=0,"",+C34/C16)</f>
        <v/>
      </c>
      <c r="D35" s="45" t="str">
        <f>IF(D34=0,"",+D34/D16)</f>
        <v/>
      </c>
      <c r="E35" s="45" t="str">
        <f>IF(E34=0,"",+E34/E16)</f>
        <v/>
      </c>
      <c r="F35" s="44"/>
    </row>
    <row r="36" spans="1:6" x14ac:dyDescent="0.3">
      <c r="A36" s="166"/>
      <c r="B36" s="166"/>
      <c r="C36" s="166"/>
      <c r="D36" s="166"/>
      <c r="E36" s="166"/>
      <c r="F36" s="167"/>
    </row>
    <row r="37" spans="1:6" ht="14.5" thickBot="1" x14ac:dyDescent="0.35">
      <c r="A37" s="166"/>
      <c r="B37" s="166"/>
      <c r="C37" s="166"/>
      <c r="D37" s="166"/>
      <c r="E37" s="166"/>
      <c r="F37" s="167"/>
    </row>
    <row r="38" spans="1:6" ht="18.5" thickBot="1" x14ac:dyDescent="0.35">
      <c r="A38" s="341" t="s">
        <v>42</v>
      </c>
      <c r="B38" s="342"/>
      <c r="C38" s="342"/>
      <c r="D38" s="342"/>
      <c r="E38" s="342"/>
      <c r="F38" s="343"/>
    </row>
    <row r="39" spans="1:6" ht="15.5" x14ac:dyDescent="0.3">
      <c r="A39" s="161" t="str">
        <f ca="1">Translations!$A$8</f>
        <v>Malaria Programmatic Gap Table - blank  (only as needed)</v>
      </c>
      <c r="B39" s="163"/>
      <c r="C39" s="163"/>
      <c r="D39" s="163"/>
      <c r="E39" s="163"/>
      <c r="F39" s="142"/>
    </row>
    <row r="40" spans="1:6" ht="15.75" customHeight="1" x14ac:dyDescent="0.3">
      <c r="A40" s="85" t="str">
        <f ca="1">Translations!$A$10</f>
        <v>Priority Module</v>
      </c>
      <c r="B40" s="329"/>
      <c r="C40" s="330"/>
      <c r="D40" s="330"/>
      <c r="E40" s="330"/>
      <c r="F40" s="331"/>
    </row>
    <row r="41" spans="1:6" x14ac:dyDescent="0.3">
      <c r="A41" s="85" t="str">
        <f ca="1">Translations!$A$11</f>
        <v>Selected indicator</v>
      </c>
      <c r="B41" s="329"/>
      <c r="C41" s="330"/>
      <c r="D41" s="330"/>
      <c r="E41" s="330"/>
      <c r="F41" s="331"/>
    </row>
    <row r="42" spans="1:6" x14ac:dyDescent="0.3">
      <c r="A42" s="116" t="str">
        <f ca="1">Translations!$A$12</f>
        <v>Current national coverage</v>
      </c>
      <c r="B42" s="21"/>
      <c r="C42" s="21"/>
      <c r="D42" s="21"/>
      <c r="E42" s="21"/>
      <c r="F42" s="22"/>
    </row>
    <row r="43" spans="1:6" ht="22" customHeight="1" x14ac:dyDescent="0.3">
      <c r="A43" s="87" t="str">
        <f ca="1">Translations!$A$13</f>
        <v>Insert latest results</v>
      </c>
      <c r="B43" s="46"/>
      <c r="C43" s="201" t="str">
        <f ca="1">Translations!$A$14</f>
        <v>Year</v>
      </c>
      <c r="D43" s="149"/>
      <c r="E43" s="201" t="str">
        <f ca="1">Translations!$A$15</f>
        <v>Data source</v>
      </c>
      <c r="F43" s="202"/>
    </row>
    <row r="44" spans="1:6" ht="20.25" customHeight="1" thickBot="1" x14ac:dyDescent="0.35">
      <c r="A44" s="150" t="str">
        <f ca="1">Translations!$A$16</f>
        <v>Comments</v>
      </c>
      <c r="B44" s="256"/>
      <c r="C44" s="257"/>
      <c r="D44" s="257"/>
      <c r="E44" s="257"/>
      <c r="F44" s="258"/>
    </row>
    <row r="45" spans="1:6" ht="15" thickBot="1" x14ac:dyDescent="0.35">
      <c r="A45" s="332"/>
      <c r="B45" s="333"/>
      <c r="C45" s="333"/>
      <c r="D45" s="333"/>
      <c r="E45" s="333"/>
      <c r="F45" s="334"/>
    </row>
    <row r="46" spans="1:6" x14ac:dyDescent="0.3">
      <c r="A46" s="335"/>
      <c r="B46" s="336"/>
      <c r="C46" s="151" t="str">
        <f ca="1">Translations!$A$17</f>
        <v>Year 1</v>
      </c>
      <c r="D46" s="151" t="str">
        <f ca="1">Translations!$A$18</f>
        <v>Year 2</v>
      </c>
      <c r="E46" s="151" t="str">
        <f ca="1">Translations!$A$19</f>
        <v>Year 3</v>
      </c>
      <c r="F46" s="268" t="str">
        <f ca="1">Translations!$A$21</f>
        <v>Comments / Assumptions</v>
      </c>
    </row>
    <row r="47" spans="1:6" ht="30" customHeight="1" x14ac:dyDescent="0.3">
      <c r="A47" s="337"/>
      <c r="B47" s="338"/>
      <c r="C47" s="212" t="str">
        <f ca="1">Translations!$A$20</f>
        <v>Insert year</v>
      </c>
      <c r="D47" s="212" t="str">
        <f ca="1">Translations!$A$20</f>
        <v>Insert year</v>
      </c>
      <c r="E47" s="212" t="str">
        <f ca="1">Translations!$A$20</f>
        <v>Insert year</v>
      </c>
      <c r="F47" s="269"/>
    </row>
    <row r="48" spans="1:6" x14ac:dyDescent="0.3">
      <c r="A48" s="86" t="str">
        <f ca="1">Translations!$A$22</f>
        <v>Current Estimated Country Need</v>
      </c>
      <c r="B48" s="25"/>
      <c r="C48" s="25"/>
      <c r="D48" s="25"/>
      <c r="E48" s="25"/>
      <c r="F48" s="26"/>
    </row>
    <row r="49" spans="1:6" ht="28" x14ac:dyDescent="0.3">
      <c r="A49" s="88" t="str">
        <f ca="1">Translations!$A$23</f>
        <v>A. Total estimated population in need/at risk</v>
      </c>
      <c r="B49" s="28" t="s">
        <v>11</v>
      </c>
      <c r="C49" s="39"/>
      <c r="D49" s="39"/>
      <c r="E49" s="39"/>
      <c r="F49" s="37"/>
    </row>
    <row r="50" spans="1:6" ht="31.5" customHeight="1" x14ac:dyDescent="0.3">
      <c r="A50" s="259" t="str">
        <f ca="1">Translations!$A$24</f>
        <v>B. Country targets 
(from National Strategic Plan)</v>
      </c>
      <c r="B50" s="29" t="s">
        <v>11</v>
      </c>
      <c r="C50" s="39"/>
      <c r="D50" s="39"/>
      <c r="E50" s="39"/>
      <c r="F50" s="37"/>
    </row>
    <row r="51" spans="1:6" ht="24.75" customHeight="1" x14ac:dyDescent="0.3">
      <c r="A51" s="260"/>
      <c r="B51" s="29" t="s">
        <v>14</v>
      </c>
      <c r="C51" s="49" t="str">
        <f>IF(C50=0,"",+C50/C49)</f>
        <v/>
      </c>
      <c r="D51" s="49" t="str">
        <f>IF(D50=0,"",+D50/D49)</f>
        <v/>
      </c>
      <c r="E51" s="49" t="str">
        <f>IF(E50=0,"",+E50/E49)</f>
        <v/>
      </c>
      <c r="F51" s="37"/>
    </row>
    <row r="52" spans="1:6" x14ac:dyDescent="0.3">
      <c r="A52" s="86" t="str">
        <f ca="1">Translations!$A$130</f>
        <v>Country Need Already Covered</v>
      </c>
      <c r="B52" s="25"/>
      <c r="C52" s="25"/>
      <c r="D52" s="25"/>
      <c r="E52" s="25"/>
      <c r="F52" s="26"/>
    </row>
    <row r="53" spans="1:6" ht="27.75" customHeight="1" x14ac:dyDescent="0.3">
      <c r="A53" s="259" t="str">
        <f ca="1">Translations!$A$106</f>
        <v>C1. Country need planned to be covered by domestic resources</v>
      </c>
      <c r="B53" s="28" t="s">
        <v>11</v>
      </c>
      <c r="C53" s="39"/>
      <c r="D53" s="39"/>
      <c r="E53" s="39"/>
      <c r="F53" s="47"/>
    </row>
    <row r="54" spans="1:6" ht="24.75" customHeight="1" x14ac:dyDescent="0.3">
      <c r="A54" s="260"/>
      <c r="B54" s="28" t="s">
        <v>14</v>
      </c>
      <c r="C54" s="49" t="str">
        <f>IF(C53=0,"",+C53/C49)</f>
        <v/>
      </c>
      <c r="D54" s="49" t="str">
        <f t="shared" ref="D54:E54" si="1">IF(D53=0,"",+D53/D49)</f>
        <v/>
      </c>
      <c r="E54" s="49" t="str">
        <f t="shared" si="1"/>
        <v/>
      </c>
      <c r="F54" s="48"/>
    </row>
    <row r="55" spans="1:6" ht="26.25" customHeight="1" x14ac:dyDescent="0.3">
      <c r="A55" s="259" t="str">
        <f ca="1">Translations!$A$107</f>
        <v>C2. Country need planned to be covered by external resources</v>
      </c>
      <c r="B55" s="28" t="s">
        <v>11</v>
      </c>
      <c r="C55" s="144"/>
      <c r="D55" s="144"/>
      <c r="E55" s="144"/>
      <c r="F55" s="48"/>
    </row>
    <row r="56" spans="1:6" ht="23.25" customHeight="1" x14ac:dyDescent="0.3">
      <c r="A56" s="260"/>
      <c r="B56" s="28" t="s">
        <v>14</v>
      </c>
      <c r="C56" s="49" t="str">
        <f>IF(C55=0,"",+C55/C49)</f>
        <v/>
      </c>
      <c r="D56" s="49" t="str">
        <f>IF(D55=0,"",+D55/D49)</f>
        <v/>
      </c>
      <c r="E56" s="49" t="str">
        <f>IF(E55=0,"",+E55/E49)</f>
        <v/>
      </c>
      <c r="F56" s="48"/>
    </row>
    <row r="57" spans="1:6" ht="27" customHeight="1" x14ac:dyDescent="0.3">
      <c r="A57" s="259" t="str">
        <f ca="1">Translations!$A$108</f>
        <v>C3. Total country need already covered</v>
      </c>
      <c r="B57" s="28" t="s">
        <v>11</v>
      </c>
      <c r="C57" s="141">
        <f>+C53+C55</f>
        <v>0</v>
      </c>
      <c r="D57" s="141">
        <f>+D53+D55</f>
        <v>0</v>
      </c>
      <c r="E57" s="141">
        <f>+E53+E55</f>
        <v>0</v>
      </c>
      <c r="F57" s="48"/>
    </row>
    <row r="58" spans="1:6" ht="24" customHeight="1" x14ac:dyDescent="0.3">
      <c r="A58" s="260"/>
      <c r="B58" s="28" t="s">
        <v>14</v>
      </c>
      <c r="C58" s="49" t="str">
        <f>IF(C57=0,"",+C57/C49)</f>
        <v/>
      </c>
      <c r="D58" s="49" t="str">
        <f>IF(D57=0,"",+D57/D49)</f>
        <v/>
      </c>
      <c r="E58" s="49" t="str">
        <f>IF(E57=0,"",+E57/E49)</f>
        <v/>
      </c>
      <c r="F58" s="48"/>
    </row>
    <row r="59" spans="1:6" x14ac:dyDescent="0.3">
      <c r="A59" s="86" t="str">
        <f ca="1">Translations!$A$27</f>
        <v>Programmatic Gap</v>
      </c>
      <c r="B59" s="25"/>
      <c r="C59" s="25"/>
      <c r="D59" s="25"/>
      <c r="E59" s="25"/>
      <c r="F59" s="26"/>
    </row>
    <row r="60" spans="1:6" ht="31.5" customHeight="1" x14ac:dyDescent="0.3">
      <c r="A60" s="259" t="str">
        <f ca="1">Translations!$A$139</f>
        <v>D. Expected annual gap in meeting the need: A - C3</v>
      </c>
      <c r="B60" s="28" t="s">
        <v>11</v>
      </c>
      <c r="C60" s="42">
        <f>C49-C57</f>
        <v>0</v>
      </c>
      <c r="D60" s="42">
        <f>D49-D57</f>
        <v>0</v>
      </c>
      <c r="E60" s="42">
        <f>E49-E57</f>
        <v>0</v>
      </c>
      <c r="F60" s="37"/>
    </row>
    <row r="61" spans="1:6" ht="25.5" customHeight="1" x14ac:dyDescent="0.3">
      <c r="A61" s="260"/>
      <c r="B61" s="28" t="s">
        <v>14</v>
      </c>
      <c r="C61" s="43" t="str">
        <f>IF(C60=0,"",+C60/C49)</f>
        <v/>
      </c>
      <c r="D61" s="43" t="str">
        <f>IF(D60=0,"",+D60/D49)</f>
        <v/>
      </c>
      <c r="E61" s="43" t="str">
        <f>IF(E60=0,"",+E60/E49)</f>
        <v/>
      </c>
      <c r="F61" s="37"/>
    </row>
    <row r="62" spans="1:6" x14ac:dyDescent="0.3">
      <c r="A62" s="96" t="str">
        <f ca="1">Translations!$A$29</f>
        <v>Country Need Covered with the Allocation Amount</v>
      </c>
      <c r="B62" s="31"/>
      <c r="C62" s="31"/>
      <c r="D62" s="31"/>
      <c r="E62" s="31"/>
      <c r="F62" s="32"/>
    </row>
    <row r="63" spans="1:6" ht="27.75" customHeight="1" x14ac:dyDescent="0.3">
      <c r="A63" s="259" t="str">
        <f ca="1">Translations!$A$30</f>
        <v>E. Targets to be financed by allocation amount</v>
      </c>
      <c r="B63" s="29" t="s">
        <v>11</v>
      </c>
      <c r="C63" s="39"/>
      <c r="D63" s="39"/>
      <c r="E63" s="39"/>
      <c r="F63" s="37"/>
    </row>
    <row r="64" spans="1:6" ht="22.5" customHeight="1" x14ac:dyDescent="0.3">
      <c r="A64" s="260"/>
      <c r="B64" s="29" t="s">
        <v>14</v>
      </c>
      <c r="C64" s="43" t="str">
        <f>IF(C63=0,"",+C63/C49)</f>
        <v/>
      </c>
      <c r="D64" s="43" t="str">
        <f>IF(D63=0,"",+D63/D49)</f>
        <v/>
      </c>
      <c r="E64" s="43" t="str">
        <f>IF(E63=0,"",+E63/E49)</f>
        <v/>
      </c>
      <c r="F64" s="37"/>
    </row>
    <row r="65" spans="1:6" ht="25.5" customHeight="1" x14ac:dyDescent="0.3">
      <c r="A65" s="259" t="str">
        <f ca="1">Translations!$A$140</f>
        <v>F. Coverage from allocation amount and other resources: E + C3</v>
      </c>
      <c r="B65" s="29" t="s">
        <v>11</v>
      </c>
      <c r="C65" s="42">
        <f>+C63+C57</f>
        <v>0</v>
      </c>
      <c r="D65" s="42">
        <f>+D63+D57</f>
        <v>0</v>
      </c>
      <c r="E65" s="42">
        <f>+E63+E57</f>
        <v>0</v>
      </c>
      <c r="F65" s="37"/>
    </row>
    <row r="66" spans="1:6" ht="22.5" customHeight="1" x14ac:dyDescent="0.3">
      <c r="A66" s="260"/>
      <c r="B66" s="29" t="s">
        <v>14</v>
      </c>
      <c r="C66" s="43" t="str">
        <f>IF(C65=0,"",+C65/C49)</f>
        <v/>
      </c>
      <c r="D66" s="43" t="str">
        <f>IF(D65=0,"",+D65/D49)</f>
        <v/>
      </c>
      <c r="E66" s="43" t="str">
        <f>IF(E65=0,"",+E65/E49)</f>
        <v/>
      </c>
      <c r="F66" s="37"/>
    </row>
    <row r="67" spans="1:6" ht="28.5" customHeight="1" x14ac:dyDescent="0.3">
      <c r="A67" s="259" t="str">
        <f ca="1">Translations!$A$100</f>
        <v>G. Remaining gap: A - F</v>
      </c>
      <c r="B67" s="29" t="s">
        <v>11</v>
      </c>
      <c r="C67" s="42">
        <f>C49-C65</f>
        <v>0</v>
      </c>
      <c r="D67" s="42">
        <f>D49-D65</f>
        <v>0</v>
      </c>
      <c r="E67" s="42">
        <f>E49-E65</f>
        <v>0</v>
      </c>
      <c r="F67" s="37"/>
    </row>
    <row r="68" spans="1:6" ht="24.75" customHeight="1" thickBot="1" x14ac:dyDescent="0.35">
      <c r="A68" s="322"/>
      <c r="B68" s="33" t="s">
        <v>14</v>
      </c>
      <c r="C68" s="45" t="str">
        <f>IF(C67=0,"",+C67/C49)</f>
        <v/>
      </c>
      <c r="D68" s="45" t="str">
        <f>IF(D67=0,"",+D67/D49)</f>
        <v/>
      </c>
      <c r="E68" s="45" t="str">
        <f>IF(E67=0,"",+E67/E49)</f>
        <v/>
      </c>
      <c r="F68" s="44"/>
    </row>
    <row r="69" spans="1:6" x14ac:dyDescent="0.3">
      <c r="A69" s="166"/>
      <c r="B69" s="166"/>
      <c r="C69" s="166"/>
      <c r="D69" s="166"/>
      <c r="E69" s="166"/>
      <c r="F69" s="167"/>
    </row>
    <row r="70" spans="1:6" ht="14.5" thickBot="1" x14ac:dyDescent="0.35">
      <c r="A70" s="166"/>
      <c r="B70" s="166"/>
      <c r="C70" s="166"/>
      <c r="D70" s="166"/>
      <c r="E70" s="166"/>
      <c r="F70" s="167"/>
    </row>
    <row r="71" spans="1:6" ht="18.5" thickBot="1" x14ac:dyDescent="0.35">
      <c r="A71" s="341" t="s">
        <v>42</v>
      </c>
      <c r="B71" s="342"/>
      <c r="C71" s="342"/>
      <c r="D71" s="342"/>
      <c r="E71" s="342"/>
      <c r="F71" s="343"/>
    </row>
    <row r="72" spans="1:6" ht="15.5" x14ac:dyDescent="0.3">
      <c r="A72" s="161" t="str">
        <f ca="1">Translations!$A$8</f>
        <v>Malaria Programmatic Gap Table - blank  (only as needed)</v>
      </c>
      <c r="B72" s="163"/>
      <c r="C72" s="163"/>
      <c r="D72" s="163"/>
      <c r="E72" s="163"/>
      <c r="F72" s="142"/>
    </row>
    <row r="73" spans="1:6" x14ac:dyDescent="0.3">
      <c r="A73" s="85" t="str">
        <f ca="1">Translations!$A$10</f>
        <v>Priority Module</v>
      </c>
      <c r="B73" s="329"/>
      <c r="C73" s="330"/>
      <c r="D73" s="330"/>
      <c r="E73" s="330"/>
      <c r="F73" s="331"/>
    </row>
    <row r="74" spans="1:6" x14ac:dyDescent="0.3">
      <c r="A74" s="85" t="str">
        <f ca="1">Translations!$A$11</f>
        <v>Selected indicator</v>
      </c>
      <c r="B74" s="329"/>
      <c r="C74" s="330"/>
      <c r="D74" s="330"/>
      <c r="E74" s="330"/>
      <c r="F74" s="331"/>
    </row>
    <row r="75" spans="1:6" x14ac:dyDescent="0.3">
      <c r="A75" s="116" t="str">
        <f ca="1">Translations!$A$12</f>
        <v>Current national coverage</v>
      </c>
      <c r="B75" s="21"/>
      <c r="C75" s="21"/>
      <c r="D75" s="21"/>
      <c r="E75" s="21"/>
      <c r="F75" s="22"/>
    </row>
    <row r="76" spans="1:6" ht="14.5" x14ac:dyDescent="0.3">
      <c r="A76" s="87" t="str">
        <f ca="1">Translations!$A$13</f>
        <v>Insert latest results</v>
      </c>
      <c r="B76" s="46"/>
      <c r="C76" s="201" t="str">
        <f ca="1">Translations!$A$14</f>
        <v>Year</v>
      </c>
      <c r="D76" s="149"/>
      <c r="E76" s="201" t="str">
        <f ca="1">Translations!$A$15</f>
        <v>Data source</v>
      </c>
      <c r="F76" s="202"/>
    </row>
    <row r="77" spans="1:6" ht="15" thickBot="1" x14ac:dyDescent="0.35">
      <c r="A77" s="150" t="str">
        <f ca="1">Translations!$A$16</f>
        <v>Comments</v>
      </c>
      <c r="B77" s="256"/>
      <c r="C77" s="257"/>
      <c r="D77" s="257"/>
      <c r="E77" s="257"/>
      <c r="F77" s="258"/>
    </row>
    <row r="78" spans="1:6" ht="15" thickBot="1" x14ac:dyDescent="0.35">
      <c r="A78" s="332"/>
      <c r="B78" s="333"/>
      <c r="C78" s="333"/>
      <c r="D78" s="333"/>
      <c r="E78" s="333"/>
      <c r="F78" s="334"/>
    </row>
    <row r="79" spans="1:6" x14ac:dyDescent="0.3">
      <c r="A79" s="335"/>
      <c r="B79" s="336"/>
      <c r="C79" s="151" t="str">
        <f ca="1">Translations!$A$17</f>
        <v>Year 1</v>
      </c>
      <c r="D79" s="151" t="str">
        <f ca="1">Translations!$A$18</f>
        <v>Year 2</v>
      </c>
      <c r="E79" s="151" t="str">
        <f ca="1">Translations!$A$19</f>
        <v>Year 3</v>
      </c>
      <c r="F79" s="339" t="str">
        <f ca="1">Translations!$A$21</f>
        <v>Comments / Assumptions</v>
      </c>
    </row>
    <row r="80" spans="1:6" ht="29.25" customHeight="1" x14ac:dyDescent="0.3">
      <c r="A80" s="337"/>
      <c r="B80" s="338"/>
      <c r="C80" s="212" t="str">
        <f ca="1">Translations!$A$20</f>
        <v>Insert year</v>
      </c>
      <c r="D80" s="212" t="str">
        <f ca="1">Translations!$A$20</f>
        <v>Insert year</v>
      </c>
      <c r="E80" s="212" t="str">
        <f ca="1">Translations!$A$20</f>
        <v>Insert year</v>
      </c>
      <c r="F80" s="340"/>
    </row>
    <row r="81" spans="1:6" x14ac:dyDescent="0.3">
      <c r="A81" s="86" t="str">
        <f ca="1">Translations!$A$22</f>
        <v>Current Estimated Country Need</v>
      </c>
      <c r="B81" s="25"/>
      <c r="C81" s="25"/>
      <c r="D81" s="25"/>
      <c r="E81" s="25"/>
      <c r="F81" s="26"/>
    </row>
    <row r="82" spans="1:6" ht="31.5" customHeight="1" x14ac:dyDescent="0.3">
      <c r="A82" s="88" t="str">
        <f ca="1">Translations!$A$23</f>
        <v>A. Total estimated population in need/at risk</v>
      </c>
      <c r="B82" s="28" t="s">
        <v>11</v>
      </c>
      <c r="C82" s="39"/>
      <c r="D82" s="39"/>
      <c r="E82" s="39"/>
      <c r="F82" s="37"/>
    </row>
    <row r="83" spans="1:6" ht="27" customHeight="1" x14ac:dyDescent="0.3">
      <c r="A83" s="259" t="str">
        <f ca="1">Translations!$A$24</f>
        <v>B. Country targets 
(from National Strategic Plan)</v>
      </c>
      <c r="B83" s="29" t="s">
        <v>11</v>
      </c>
      <c r="C83" s="39"/>
      <c r="D83" s="39"/>
      <c r="E83" s="39"/>
      <c r="F83" s="37"/>
    </row>
    <row r="84" spans="1:6" ht="26.25" customHeight="1" x14ac:dyDescent="0.3">
      <c r="A84" s="260"/>
      <c r="B84" s="29" t="s">
        <v>14</v>
      </c>
      <c r="C84" s="49" t="str">
        <f>IF(C83=0,"",+C83/C82)</f>
        <v/>
      </c>
      <c r="D84" s="49" t="str">
        <f>IF(D83=0,"",+D83/D82)</f>
        <v/>
      </c>
      <c r="E84" s="49" t="str">
        <f>IF(E83=0,"",+E83/E82)</f>
        <v/>
      </c>
      <c r="F84" s="37"/>
    </row>
    <row r="85" spans="1:6" x14ac:dyDescent="0.3">
      <c r="A85" s="86" t="str">
        <f ca="1">Translations!$A$130</f>
        <v>Country Need Already Covered</v>
      </c>
      <c r="B85" s="25"/>
      <c r="C85" s="25"/>
      <c r="D85" s="25"/>
      <c r="E85" s="25"/>
      <c r="F85" s="26"/>
    </row>
    <row r="86" spans="1:6" ht="27.75" customHeight="1" x14ac:dyDescent="0.3">
      <c r="A86" s="259" t="str">
        <f ca="1">Translations!$A$106</f>
        <v>C1. Country need planned to be covered by domestic resources</v>
      </c>
      <c r="B86" s="28" t="s">
        <v>11</v>
      </c>
      <c r="C86" s="39"/>
      <c r="D86" s="39"/>
      <c r="E86" s="39"/>
      <c r="F86" s="47"/>
    </row>
    <row r="87" spans="1:6" ht="26.25" customHeight="1" x14ac:dyDescent="0.3">
      <c r="A87" s="260"/>
      <c r="B87" s="28" t="s">
        <v>14</v>
      </c>
      <c r="C87" s="49" t="str">
        <f>IF(C86=0,"",+C86/C82)</f>
        <v/>
      </c>
      <c r="D87" s="49" t="str">
        <f t="shared" ref="D87:E87" si="2">IF(D86=0,"",+D86/D82)</f>
        <v/>
      </c>
      <c r="E87" s="49" t="str">
        <f t="shared" si="2"/>
        <v/>
      </c>
      <c r="F87" s="48"/>
    </row>
    <row r="88" spans="1:6" ht="22.5" customHeight="1" x14ac:dyDescent="0.3">
      <c r="A88" s="259" t="str">
        <f ca="1">Translations!$A$107</f>
        <v>C2. Country need planned to be covered by external resources</v>
      </c>
      <c r="B88" s="28" t="s">
        <v>11</v>
      </c>
      <c r="C88" s="144"/>
      <c r="D88" s="144"/>
      <c r="E88" s="144"/>
      <c r="F88" s="48"/>
    </row>
    <row r="89" spans="1:6" ht="24.75" customHeight="1" x14ac:dyDescent="0.3">
      <c r="A89" s="260"/>
      <c r="B89" s="28" t="s">
        <v>14</v>
      </c>
      <c r="C89" s="49" t="str">
        <f>IF(C88=0,"",+C88/C82)</f>
        <v/>
      </c>
      <c r="D89" s="49" t="str">
        <f>IF(D88=0,"",+D88/D82)</f>
        <v/>
      </c>
      <c r="E89" s="49" t="str">
        <f>IF(E88=0,"",+E88/E82)</f>
        <v/>
      </c>
      <c r="F89" s="48"/>
    </row>
    <row r="90" spans="1:6" ht="25.5" customHeight="1" x14ac:dyDescent="0.3">
      <c r="A90" s="259" t="str">
        <f ca="1">Translations!$A$108</f>
        <v>C3. Total country need already covered</v>
      </c>
      <c r="B90" s="28" t="s">
        <v>11</v>
      </c>
      <c r="C90" s="141">
        <f>+C86+C88</f>
        <v>0</v>
      </c>
      <c r="D90" s="141">
        <f>+D86+D88</f>
        <v>0</v>
      </c>
      <c r="E90" s="141">
        <f>+E86+E88</f>
        <v>0</v>
      </c>
      <c r="F90" s="48"/>
    </row>
    <row r="91" spans="1:6" ht="23.25" customHeight="1" x14ac:dyDescent="0.3">
      <c r="A91" s="260"/>
      <c r="B91" s="28" t="s">
        <v>14</v>
      </c>
      <c r="C91" s="49" t="str">
        <f>IF(C90=0,"",+C90/C82)</f>
        <v/>
      </c>
      <c r="D91" s="49" t="str">
        <f>IF(D90=0,"",+D90/D82)</f>
        <v/>
      </c>
      <c r="E91" s="49" t="str">
        <f>IF(E90=0,"",+E90/E82)</f>
        <v/>
      </c>
      <c r="F91" s="48"/>
    </row>
    <row r="92" spans="1:6" x14ac:dyDescent="0.3">
      <c r="A92" s="86" t="str">
        <f ca="1">Translations!$A$27</f>
        <v>Programmatic Gap</v>
      </c>
      <c r="B92" s="25"/>
      <c r="C92" s="25"/>
      <c r="D92" s="25"/>
      <c r="E92" s="25"/>
      <c r="F92" s="26"/>
    </row>
    <row r="93" spans="1:6" ht="23.25" customHeight="1" x14ac:dyDescent="0.3">
      <c r="A93" s="259" t="str">
        <f ca="1">Translations!$A$139</f>
        <v>D. Expected annual gap in meeting the need: A - C3</v>
      </c>
      <c r="B93" s="28" t="s">
        <v>11</v>
      </c>
      <c r="C93" s="42">
        <f>C82-C90</f>
        <v>0</v>
      </c>
      <c r="D93" s="42">
        <f>D82-D90</f>
        <v>0</v>
      </c>
      <c r="E93" s="42">
        <f>E82-E90</f>
        <v>0</v>
      </c>
      <c r="F93" s="37"/>
    </row>
    <row r="94" spans="1:6" ht="23.25" customHeight="1" x14ac:dyDescent="0.3">
      <c r="A94" s="260"/>
      <c r="B94" s="28" t="s">
        <v>14</v>
      </c>
      <c r="C94" s="43" t="str">
        <f>IF(C93=0,"",+C93/C82)</f>
        <v/>
      </c>
      <c r="D94" s="43" t="str">
        <f>IF(D93=0,"",+D93/D82)</f>
        <v/>
      </c>
      <c r="E94" s="43" t="str">
        <f>IF(E93=0,"",+E93/E82)</f>
        <v/>
      </c>
      <c r="F94" s="37"/>
    </row>
    <row r="95" spans="1:6" x14ac:dyDescent="0.3">
      <c r="A95" s="96" t="str">
        <f ca="1">Translations!$A$29</f>
        <v>Country Need Covered with the Allocation Amount</v>
      </c>
      <c r="B95" s="31"/>
      <c r="C95" s="31"/>
      <c r="D95" s="31"/>
      <c r="E95" s="31"/>
      <c r="F95" s="32"/>
    </row>
    <row r="96" spans="1:6" ht="28.5" customHeight="1" x14ac:dyDescent="0.3">
      <c r="A96" s="259" t="str">
        <f ca="1">Translations!$A$30</f>
        <v>E. Targets to be financed by allocation amount</v>
      </c>
      <c r="B96" s="29" t="s">
        <v>11</v>
      </c>
      <c r="C96" s="39"/>
      <c r="D96" s="39"/>
      <c r="E96" s="39"/>
      <c r="F96" s="37"/>
    </row>
    <row r="97" spans="1:6" ht="25.5" customHeight="1" x14ac:dyDescent="0.3">
      <c r="A97" s="260"/>
      <c r="B97" s="29" t="s">
        <v>14</v>
      </c>
      <c r="C97" s="43" t="str">
        <f>IF(C96=0,"",+C96/C82)</f>
        <v/>
      </c>
      <c r="D97" s="43" t="str">
        <f>IF(D96=0,"",+D96/D82)</f>
        <v/>
      </c>
      <c r="E97" s="43" t="str">
        <f>IF(E96=0,"",+E96/E82)</f>
        <v/>
      </c>
      <c r="F97" s="37"/>
    </row>
    <row r="98" spans="1:6" ht="28.5" customHeight="1" x14ac:dyDescent="0.3">
      <c r="A98" s="259" t="str">
        <f ca="1">Translations!$A$140</f>
        <v>F. Coverage from allocation amount and other resources: E + C3</v>
      </c>
      <c r="B98" s="29" t="s">
        <v>11</v>
      </c>
      <c r="C98" s="42">
        <f>+C96+C90</f>
        <v>0</v>
      </c>
      <c r="D98" s="42">
        <f>+D96+D90</f>
        <v>0</v>
      </c>
      <c r="E98" s="42">
        <f>+E96+E90</f>
        <v>0</v>
      </c>
      <c r="F98" s="37"/>
    </row>
    <row r="99" spans="1:6" ht="27" customHeight="1" x14ac:dyDescent="0.3">
      <c r="A99" s="260"/>
      <c r="B99" s="29" t="s">
        <v>14</v>
      </c>
      <c r="C99" s="43" t="str">
        <f>IF(C98=0,"",+C98/C82)</f>
        <v/>
      </c>
      <c r="D99" s="43" t="str">
        <f>IF(D98=0,"",+D98/D82)</f>
        <v/>
      </c>
      <c r="E99" s="43" t="str">
        <f>IF(E98=0,"",+E98/E82)</f>
        <v/>
      </c>
      <c r="F99" s="37"/>
    </row>
    <row r="100" spans="1:6" ht="30.75" customHeight="1" x14ac:dyDescent="0.3">
      <c r="A100" s="259" t="str">
        <f ca="1">Translations!$A$100</f>
        <v>G. Remaining gap: A - F</v>
      </c>
      <c r="B100" s="29" t="s">
        <v>11</v>
      </c>
      <c r="C100" s="38">
        <f>C82-C98</f>
        <v>0</v>
      </c>
      <c r="D100" s="38">
        <f>D82-D98</f>
        <v>0</v>
      </c>
      <c r="E100" s="38">
        <f>E82-E98</f>
        <v>0</v>
      </c>
      <c r="F100" s="37"/>
    </row>
    <row r="101" spans="1:6" ht="29.25" customHeight="1" thickBot="1" x14ac:dyDescent="0.35">
      <c r="A101" s="322"/>
      <c r="B101" s="33" t="s">
        <v>14</v>
      </c>
      <c r="C101" s="45" t="str">
        <f>IF(C100=0,"",+C100/C82)</f>
        <v/>
      </c>
      <c r="D101" s="45" t="str">
        <f>IF(D100=0,"",+D100/D82)</f>
        <v/>
      </c>
      <c r="E101" s="45" t="str">
        <f>IF(E100=0,"",+E100/E82)</f>
        <v/>
      </c>
      <c r="F101" s="44"/>
    </row>
  </sheetData>
  <sheetProtection algorithmName="SHA-512" hashValue="sFzO+EbK9HcI0K0B6YVFChgtei/XsKfPSMhWRklSc/bLXgM/PBaE8M2wC4y1HvgIJMocqcV6M+EPIV5/RkMUjg==" saltValue="4fNUWDjA4XcT5zFwyijajw==" spinCount="100000" sheet="1" formatColumns="0" formatRows="0"/>
  <mergeCells count="50">
    <mergeCell ref="A79:B80"/>
    <mergeCell ref="F79:F80"/>
    <mergeCell ref="A83:A84"/>
    <mergeCell ref="A98:A99"/>
    <mergeCell ref="A100:A101"/>
    <mergeCell ref="A86:A87"/>
    <mergeCell ref="A88:A89"/>
    <mergeCell ref="A90:A91"/>
    <mergeCell ref="A93:A94"/>
    <mergeCell ref="A96:A97"/>
    <mergeCell ref="A71:F71"/>
    <mergeCell ref="B73:F73"/>
    <mergeCell ref="B74:F74"/>
    <mergeCell ref="B77:F77"/>
    <mergeCell ref="A78:F78"/>
    <mergeCell ref="A57:A58"/>
    <mergeCell ref="A60:A61"/>
    <mergeCell ref="A63:A64"/>
    <mergeCell ref="A65:A66"/>
    <mergeCell ref="A67:A68"/>
    <mergeCell ref="A46:B47"/>
    <mergeCell ref="F46:F47"/>
    <mergeCell ref="A50:A51"/>
    <mergeCell ref="A53:A54"/>
    <mergeCell ref="A55:A56"/>
    <mergeCell ref="A38:F38"/>
    <mergeCell ref="B40:F40"/>
    <mergeCell ref="B41:F41"/>
    <mergeCell ref="B44:F44"/>
    <mergeCell ref="A45:F45"/>
    <mergeCell ref="A5:F5"/>
    <mergeCell ref="A1:E1"/>
    <mergeCell ref="A2:E2"/>
    <mergeCell ref="A3:E3"/>
    <mergeCell ref="A4:F4"/>
    <mergeCell ref="F1:F3"/>
    <mergeCell ref="B7:F7"/>
    <mergeCell ref="B8:F8"/>
    <mergeCell ref="B11:F11"/>
    <mergeCell ref="A12:F12"/>
    <mergeCell ref="A13:B14"/>
    <mergeCell ref="F13:F14"/>
    <mergeCell ref="A32:A33"/>
    <mergeCell ref="A34:A35"/>
    <mergeCell ref="A17:A18"/>
    <mergeCell ref="A20:A21"/>
    <mergeCell ref="A22:A23"/>
    <mergeCell ref="A24:A25"/>
    <mergeCell ref="A27:A28"/>
    <mergeCell ref="A30:A31"/>
  </mergeCells>
  <pageMargins left="0.70866141732283472" right="0.70866141732283472" top="0.74803149606299213" bottom="0.74803149606299213" header="0.31496062992125984" footer="0.31496062992125984"/>
  <pageSetup paperSize="9" scale="59" orientation="portrait" r:id="rId1"/>
  <rowBreaks count="2" manualBreakCount="2">
    <brk id="35" max="16383" man="1"/>
    <brk id="69" max="16383" man="1"/>
  </rowBreaks>
  <ignoredErrors>
    <ignoredError sqref="A7:E13 A28:E29 B27 F27 A18:E19 A16:D16 F16 A17:D17 F17 A21:E21 A20:D20 F20 A23:E26 A22:D22 F22 A31:E31 A30:D30 F30 B6:E6 F7:F15 F28:F29 F18:F19 F21 F23:F26 F31:F35 F6 A33:E35 B32:E32 A15:E15 A14:B14 D14:E14"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271"/>
  <sheetViews>
    <sheetView topLeftCell="F3" workbookViewId="0">
      <selection activeCell="O10" sqref="O10"/>
    </sheetView>
  </sheetViews>
  <sheetFormatPr defaultColWidth="8.81640625" defaultRowHeight="14.5" x14ac:dyDescent="0.35"/>
  <cols>
    <col min="1" max="1" width="30.6328125" customWidth="1"/>
    <col min="2" max="2" width="21" customWidth="1"/>
    <col min="3" max="3" width="16.81640625" customWidth="1"/>
    <col min="4" max="5" width="10.81640625" customWidth="1"/>
  </cols>
  <sheetData>
    <row r="1" spans="1:24" x14ac:dyDescent="0.35">
      <c r="A1" s="68"/>
      <c r="B1" s="68"/>
      <c r="C1" s="16" t="s">
        <v>45</v>
      </c>
      <c r="D1" s="68"/>
      <c r="E1" s="68"/>
      <c r="F1" s="68"/>
      <c r="G1" s="68"/>
      <c r="H1" s="68"/>
      <c r="I1" s="68"/>
      <c r="J1" s="68"/>
      <c r="K1" s="68"/>
      <c r="M1" s="65" t="s">
        <v>87</v>
      </c>
      <c r="S1" s="16"/>
      <c r="U1" s="65" t="s">
        <v>39</v>
      </c>
    </row>
    <row r="2" spans="1:24" x14ac:dyDescent="0.35">
      <c r="A2" s="51" t="s">
        <v>297</v>
      </c>
      <c r="B2" s="51" t="s">
        <v>297</v>
      </c>
      <c r="C2" s="51" t="s">
        <v>30</v>
      </c>
      <c r="D2" s="51" t="s">
        <v>298</v>
      </c>
      <c r="E2" s="51" t="s">
        <v>299</v>
      </c>
      <c r="F2" s="66"/>
      <c r="G2" s="51" t="s">
        <v>30</v>
      </c>
      <c r="H2" s="51" t="s">
        <v>298</v>
      </c>
      <c r="I2" s="51" t="s">
        <v>299</v>
      </c>
      <c r="J2" s="66"/>
      <c r="L2" s="51" t="s">
        <v>297</v>
      </c>
      <c r="M2" s="51" t="s">
        <v>30</v>
      </c>
      <c r="N2" s="51" t="s">
        <v>298</v>
      </c>
      <c r="O2" s="51" t="s">
        <v>299</v>
      </c>
      <c r="P2" s="66"/>
      <c r="T2" s="51" t="s">
        <v>297</v>
      </c>
      <c r="U2" s="51" t="s">
        <v>30</v>
      </c>
      <c r="V2" s="51" t="s">
        <v>298</v>
      </c>
      <c r="W2" s="51" t="s">
        <v>299</v>
      </c>
      <c r="X2" s="66"/>
    </row>
    <row r="3" spans="1:24" x14ac:dyDescent="0.35">
      <c r="A3" s="71" t="str">
        <f ca="1">OFFSET($C3,0,LangOffset,1,1)</f>
        <v>Please select…</v>
      </c>
      <c r="B3" s="71" t="str">
        <f ca="1">OFFSET($G3,0,LangOffset,1,1)</f>
        <v xml:space="preserve"> </v>
      </c>
      <c r="C3" s="70" t="s">
        <v>46</v>
      </c>
      <c r="D3" s="213" t="s">
        <v>744</v>
      </c>
      <c r="E3" s="213" t="s">
        <v>582</v>
      </c>
      <c r="F3" s="213"/>
      <c r="G3" s="213" t="s">
        <v>47</v>
      </c>
      <c r="H3" s="213" t="s">
        <v>47</v>
      </c>
      <c r="I3" s="213" t="s">
        <v>47</v>
      </c>
      <c r="J3" s="213" t="s">
        <v>47</v>
      </c>
      <c r="L3" t="str">
        <f t="shared" ref="L3:L66" ca="1" si="0">OFFSET($M3,0,LangOffset,1,1)</f>
        <v>Please select your geography…</v>
      </c>
      <c r="M3" s="67" t="s">
        <v>286</v>
      </c>
      <c r="N3" s="67" t="s">
        <v>384</v>
      </c>
      <c r="O3" s="67" t="s">
        <v>583</v>
      </c>
      <c r="P3" s="67"/>
      <c r="T3" t="str">
        <f ca="1">OFFSET($U3,0,LangOffset,1,1)</f>
        <v>Please select…</v>
      </c>
      <c r="U3" s="69" t="s">
        <v>46</v>
      </c>
      <c r="V3" s="67" t="s">
        <v>383</v>
      </c>
      <c r="W3" s="67" t="s">
        <v>582</v>
      </c>
      <c r="X3" s="67"/>
    </row>
    <row r="4" spans="1:24" x14ac:dyDescent="0.35">
      <c r="A4" s="71" t="str">
        <f ca="1">OFFSET($C4,0,LangOffset,1,1)</f>
        <v>Specific prevention interventions- IPTp</v>
      </c>
      <c r="B4" s="71" t="str">
        <f ca="1">OFFSET($G4,0,LangOffset,1,1)</f>
        <v>Proportion of pregnant women attending antenatal clinics who received three or more doses of intermittent preventive treatment for malaria</v>
      </c>
      <c r="C4" s="69" t="s">
        <v>48</v>
      </c>
      <c r="D4" s="213" t="s">
        <v>745</v>
      </c>
      <c r="E4" s="213" t="s">
        <v>573</v>
      </c>
      <c r="F4" s="213"/>
      <c r="G4" s="213" t="s">
        <v>43</v>
      </c>
      <c r="H4" s="215" t="s">
        <v>618</v>
      </c>
      <c r="I4" s="213" t="s">
        <v>619</v>
      </c>
      <c r="J4" s="213"/>
      <c r="L4" t="str">
        <f t="shared" ca="1" si="0"/>
        <v>Afghanistan</v>
      </c>
      <c r="M4" s="233" t="s">
        <v>88</v>
      </c>
      <c r="N4" s="69" t="s">
        <v>88</v>
      </c>
      <c r="O4" t="s">
        <v>816</v>
      </c>
      <c r="T4" t="str">
        <f ca="1">OFFSET($U4,0,LangOffset,1,1)</f>
        <v>CCM</v>
      </c>
      <c r="U4" s="69" t="s">
        <v>287</v>
      </c>
      <c r="V4" s="67" t="s">
        <v>385</v>
      </c>
      <c r="W4" s="67" t="s">
        <v>584</v>
      </c>
      <c r="X4" s="67"/>
    </row>
    <row r="5" spans="1:24" x14ac:dyDescent="0.35">
      <c r="A5" s="71" t="str">
        <f ca="1">OFFSET($C5,0,LangOffset,1,1)</f>
        <v>Specific prevention interventions- Seasonal Malaria Chemoprevention (SMC)</v>
      </c>
      <c r="B5" s="71" t="str">
        <f ca="1">OFFSET($G5,0,LangOffset,1,1)</f>
        <v>Percentage of children aged 3-59 months who received the full number of courses of SMC (3 or 4) per transmission season in the targeted areas</v>
      </c>
      <c r="C5" s="69" t="s">
        <v>25</v>
      </c>
      <c r="D5" s="213" t="s">
        <v>746</v>
      </c>
      <c r="E5" s="213" t="s">
        <v>586</v>
      </c>
      <c r="F5" s="213"/>
      <c r="G5" s="214" t="s">
        <v>44</v>
      </c>
      <c r="H5" s="216" t="s">
        <v>620</v>
      </c>
      <c r="I5" s="213" t="s">
        <v>621</v>
      </c>
      <c r="J5" s="213"/>
      <c r="L5" t="str">
        <f t="shared" ca="1" si="0"/>
        <v>Albania</v>
      </c>
      <c r="M5" s="233" t="s">
        <v>89</v>
      </c>
      <c r="N5" s="69" t="s">
        <v>817</v>
      </c>
      <c r="O5" t="s">
        <v>89</v>
      </c>
      <c r="T5" t="str">
        <f ca="1">OFFSET($U5,0,LangOffset,1,1)</f>
        <v>non-CCM</v>
      </c>
      <c r="U5" s="69" t="s">
        <v>288</v>
      </c>
      <c r="V5" s="67" t="s">
        <v>386</v>
      </c>
      <c r="W5" s="67" t="s">
        <v>585</v>
      </c>
      <c r="X5" s="67"/>
    </row>
    <row r="6" spans="1:24" x14ac:dyDescent="0.35">
      <c r="L6" t="str">
        <f t="shared" ca="1" si="0"/>
        <v>Algeria</v>
      </c>
      <c r="M6" s="233" t="s">
        <v>90</v>
      </c>
      <c r="N6" s="69" t="s">
        <v>818</v>
      </c>
      <c r="O6" t="s">
        <v>819</v>
      </c>
    </row>
    <row r="7" spans="1:24" x14ac:dyDescent="0.35">
      <c r="L7" t="str">
        <f t="shared" ca="1" si="0"/>
        <v>Andorra</v>
      </c>
      <c r="M7" s="233" t="s">
        <v>91</v>
      </c>
      <c r="N7" s="69" t="s">
        <v>820</v>
      </c>
      <c r="O7" t="s">
        <v>91</v>
      </c>
    </row>
    <row r="8" spans="1:24" x14ac:dyDescent="0.35">
      <c r="L8" t="str">
        <f t="shared" ca="1" si="0"/>
        <v>Angola</v>
      </c>
      <c r="M8" s="233" t="s">
        <v>92</v>
      </c>
      <c r="N8" s="69" t="s">
        <v>92</v>
      </c>
      <c r="O8" t="s">
        <v>92</v>
      </c>
    </row>
    <row r="9" spans="1:24" x14ac:dyDescent="0.35">
      <c r="L9" t="str">
        <f t="shared" ca="1" si="0"/>
        <v>Antigua and Barbuda</v>
      </c>
      <c r="M9" s="233" t="s">
        <v>93</v>
      </c>
      <c r="N9" s="69" t="s">
        <v>821</v>
      </c>
      <c r="O9" t="s">
        <v>822</v>
      </c>
    </row>
    <row r="10" spans="1:24" x14ac:dyDescent="0.35">
      <c r="L10" t="str">
        <f t="shared" ca="1" si="0"/>
        <v>Argentina</v>
      </c>
      <c r="M10" s="233" t="s">
        <v>94</v>
      </c>
      <c r="N10" s="69" t="s">
        <v>823</v>
      </c>
      <c r="O10" t="s">
        <v>94</v>
      </c>
    </row>
    <row r="11" spans="1:24" x14ac:dyDescent="0.35">
      <c r="L11" t="str">
        <f t="shared" ca="1" si="0"/>
        <v>Armenia</v>
      </c>
      <c r="M11" s="233" t="s">
        <v>95</v>
      </c>
      <c r="N11" s="69" t="s">
        <v>824</v>
      </c>
      <c r="O11" t="s">
        <v>95</v>
      </c>
    </row>
    <row r="12" spans="1:24" x14ac:dyDescent="0.35">
      <c r="L12" t="str">
        <f t="shared" ca="1" si="0"/>
        <v>Aruba</v>
      </c>
      <c r="M12" s="233" t="s">
        <v>96</v>
      </c>
      <c r="N12" s="69" t="s">
        <v>96</v>
      </c>
      <c r="O12" t="s">
        <v>96</v>
      </c>
    </row>
    <row r="13" spans="1:24" x14ac:dyDescent="0.35">
      <c r="L13" t="str">
        <f t="shared" ca="1" si="0"/>
        <v>Australia</v>
      </c>
      <c r="M13" s="233" t="s">
        <v>97</v>
      </c>
      <c r="N13" s="69" t="s">
        <v>825</v>
      </c>
      <c r="O13" t="s">
        <v>97</v>
      </c>
    </row>
    <row r="14" spans="1:24" x14ac:dyDescent="0.35">
      <c r="L14" t="str">
        <f t="shared" ca="1" si="0"/>
        <v>Austria</v>
      </c>
      <c r="M14" s="233" t="s">
        <v>98</v>
      </c>
      <c r="N14" s="69" t="s">
        <v>826</v>
      </c>
      <c r="O14" t="s">
        <v>98</v>
      </c>
    </row>
    <row r="15" spans="1:24" x14ac:dyDescent="0.35">
      <c r="L15" t="str">
        <f t="shared" ca="1" si="0"/>
        <v>Azerbaijan</v>
      </c>
      <c r="M15" s="233" t="s">
        <v>99</v>
      </c>
      <c r="N15" s="69" t="s">
        <v>827</v>
      </c>
      <c r="O15" t="s">
        <v>828</v>
      </c>
    </row>
    <row r="16" spans="1:24" x14ac:dyDescent="0.35">
      <c r="L16" t="str">
        <f t="shared" ca="1" si="0"/>
        <v>Bahamas</v>
      </c>
      <c r="M16" s="233" t="s">
        <v>100</v>
      </c>
      <c r="N16" s="69" t="s">
        <v>100</v>
      </c>
      <c r="O16" t="s">
        <v>829</v>
      </c>
    </row>
    <row r="17" spans="12:15" x14ac:dyDescent="0.35">
      <c r="L17" t="str">
        <f t="shared" ca="1" si="0"/>
        <v>Bahrain</v>
      </c>
      <c r="M17" s="233" t="s">
        <v>101</v>
      </c>
      <c r="N17" s="69" t="s">
        <v>830</v>
      </c>
      <c r="O17" t="s">
        <v>831</v>
      </c>
    </row>
    <row r="18" spans="12:15" x14ac:dyDescent="0.35">
      <c r="L18" t="str">
        <f t="shared" ca="1" si="0"/>
        <v>Bangladesh</v>
      </c>
      <c r="M18" s="233" t="s">
        <v>102</v>
      </c>
      <c r="N18" s="69" t="s">
        <v>102</v>
      </c>
      <c r="O18" t="s">
        <v>102</v>
      </c>
    </row>
    <row r="19" spans="12:15" x14ac:dyDescent="0.35">
      <c r="L19" t="str">
        <f t="shared" ca="1" si="0"/>
        <v>Barbados</v>
      </c>
      <c r="M19" s="233" t="s">
        <v>103</v>
      </c>
      <c r="N19" s="69" t="s">
        <v>832</v>
      </c>
      <c r="O19" t="s">
        <v>103</v>
      </c>
    </row>
    <row r="20" spans="12:15" x14ac:dyDescent="0.35">
      <c r="L20" t="str">
        <f t="shared" ca="1" si="0"/>
        <v>Belarus</v>
      </c>
      <c r="M20" s="233" t="s">
        <v>104</v>
      </c>
      <c r="N20" s="69" t="s">
        <v>833</v>
      </c>
      <c r="O20" t="s">
        <v>834</v>
      </c>
    </row>
    <row r="21" spans="12:15" x14ac:dyDescent="0.35">
      <c r="L21" t="str">
        <f t="shared" ca="1" si="0"/>
        <v>Belgium</v>
      </c>
      <c r="M21" s="233" t="s">
        <v>105</v>
      </c>
      <c r="N21" s="69" t="s">
        <v>835</v>
      </c>
      <c r="O21" t="s">
        <v>836</v>
      </c>
    </row>
    <row r="22" spans="12:15" x14ac:dyDescent="0.35">
      <c r="L22" t="str">
        <f t="shared" ca="1" si="0"/>
        <v>Belize</v>
      </c>
      <c r="M22" s="233" t="s">
        <v>106</v>
      </c>
      <c r="N22" s="69" t="s">
        <v>106</v>
      </c>
      <c r="O22" t="s">
        <v>837</v>
      </c>
    </row>
    <row r="23" spans="12:15" x14ac:dyDescent="0.35">
      <c r="L23" t="str">
        <f t="shared" ca="1" si="0"/>
        <v>Benin</v>
      </c>
      <c r="M23" s="233" t="s">
        <v>107</v>
      </c>
      <c r="N23" s="69" t="s">
        <v>838</v>
      </c>
      <c r="O23" t="s">
        <v>107</v>
      </c>
    </row>
    <row r="24" spans="12:15" x14ac:dyDescent="0.35">
      <c r="L24" t="str">
        <f t="shared" ca="1" si="0"/>
        <v>Bhutan</v>
      </c>
      <c r="M24" s="233" t="s">
        <v>108</v>
      </c>
      <c r="N24" s="69" t="s">
        <v>839</v>
      </c>
      <c r="O24" t="s">
        <v>840</v>
      </c>
    </row>
    <row r="25" spans="12:15" x14ac:dyDescent="0.35">
      <c r="L25" t="str">
        <f t="shared" ca="1" si="0"/>
        <v>Bolivia (Plurinational State)</v>
      </c>
      <c r="M25" s="233" t="s">
        <v>109</v>
      </c>
      <c r="N25" s="69" t="s">
        <v>841</v>
      </c>
      <c r="O25" t="s">
        <v>842</v>
      </c>
    </row>
    <row r="26" spans="12:15" x14ac:dyDescent="0.35">
      <c r="L26" t="str">
        <f t="shared" ca="1" si="0"/>
        <v>Bosnia and Herzegovina</v>
      </c>
      <c r="M26" s="233" t="s">
        <v>110</v>
      </c>
      <c r="N26" s="69" t="s">
        <v>843</v>
      </c>
      <c r="O26" t="s">
        <v>844</v>
      </c>
    </row>
    <row r="27" spans="12:15" x14ac:dyDescent="0.35">
      <c r="L27" t="str">
        <f t="shared" ca="1" si="0"/>
        <v>Botswana</v>
      </c>
      <c r="M27" s="233" t="s">
        <v>111</v>
      </c>
      <c r="N27" s="69" t="s">
        <v>111</v>
      </c>
      <c r="O27" t="s">
        <v>111</v>
      </c>
    </row>
    <row r="28" spans="12:15" x14ac:dyDescent="0.35">
      <c r="L28" t="str">
        <f t="shared" ca="1" si="0"/>
        <v>Brazil</v>
      </c>
      <c r="M28" s="233" t="s">
        <v>112</v>
      </c>
      <c r="N28" s="69" t="s">
        <v>845</v>
      </c>
      <c r="O28" t="s">
        <v>846</v>
      </c>
    </row>
    <row r="29" spans="12:15" x14ac:dyDescent="0.35">
      <c r="L29" t="str">
        <f t="shared" ca="1" si="0"/>
        <v>Brunei Darussalam</v>
      </c>
      <c r="M29" s="233" t="s">
        <v>113</v>
      </c>
      <c r="N29" s="69" t="s">
        <v>847</v>
      </c>
      <c r="O29" t="s">
        <v>113</v>
      </c>
    </row>
    <row r="30" spans="12:15" x14ac:dyDescent="0.35">
      <c r="L30" t="str">
        <f t="shared" ca="1" si="0"/>
        <v>Bulgaria</v>
      </c>
      <c r="M30" s="233" t="s">
        <v>114</v>
      </c>
      <c r="N30" s="69" t="s">
        <v>848</v>
      </c>
      <c r="O30" t="s">
        <v>114</v>
      </c>
    </row>
    <row r="31" spans="12:15" x14ac:dyDescent="0.35">
      <c r="L31" t="str">
        <f t="shared" ca="1" si="0"/>
        <v>Burkina Faso</v>
      </c>
      <c r="M31" s="233" t="s">
        <v>115</v>
      </c>
      <c r="N31" s="69" t="s">
        <v>115</v>
      </c>
      <c r="O31" t="s">
        <v>115</v>
      </c>
    </row>
    <row r="32" spans="12:15" x14ac:dyDescent="0.35">
      <c r="L32" t="str">
        <f t="shared" ca="1" si="0"/>
        <v>Burundi</v>
      </c>
      <c r="M32" s="233" t="s">
        <v>116</v>
      </c>
      <c r="N32" s="69" t="s">
        <v>116</v>
      </c>
      <c r="O32" t="s">
        <v>116</v>
      </c>
    </row>
    <row r="33" spans="12:15" x14ac:dyDescent="0.35">
      <c r="L33" t="str">
        <f t="shared" ca="1" si="0"/>
        <v>Cabo Verde</v>
      </c>
      <c r="M33" s="233" t="s">
        <v>849</v>
      </c>
      <c r="N33" s="69" t="s">
        <v>849</v>
      </c>
      <c r="O33" t="s">
        <v>849</v>
      </c>
    </row>
    <row r="34" spans="12:15" x14ac:dyDescent="0.35">
      <c r="L34" t="str">
        <f t="shared" ca="1" si="0"/>
        <v>Cambodia</v>
      </c>
      <c r="M34" s="233" t="s">
        <v>117</v>
      </c>
      <c r="N34" s="69" t="s">
        <v>850</v>
      </c>
      <c r="O34" t="s">
        <v>851</v>
      </c>
    </row>
    <row r="35" spans="12:15" x14ac:dyDescent="0.35">
      <c r="L35" t="str">
        <f t="shared" ca="1" si="0"/>
        <v>Cameroon</v>
      </c>
      <c r="M35" s="233" t="s">
        <v>118</v>
      </c>
      <c r="N35" s="69" t="s">
        <v>852</v>
      </c>
      <c r="O35" t="s">
        <v>853</v>
      </c>
    </row>
    <row r="36" spans="12:15" x14ac:dyDescent="0.35">
      <c r="L36" t="str">
        <f t="shared" ca="1" si="0"/>
        <v>Canada</v>
      </c>
      <c r="M36" s="233" t="s">
        <v>119</v>
      </c>
      <c r="N36" s="69" t="s">
        <v>119</v>
      </c>
      <c r="O36" t="s">
        <v>854</v>
      </c>
    </row>
    <row r="37" spans="12:15" x14ac:dyDescent="0.35">
      <c r="L37" t="str">
        <f t="shared" ca="1" si="0"/>
        <v>Central African Republic</v>
      </c>
      <c r="M37" s="233" t="s">
        <v>120</v>
      </c>
      <c r="N37" s="69" t="s">
        <v>855</v>
      </c>
      <c r="O37" t="s">
        <v>856</v>
      </c>
    </row>
    <row r="38" spans="12:15" x14ac:dyDescent="0.35">
      <c r="L38" t="str">
        <f t="shared" ca="1" si="0"/>
        <v>Chad</v>
      </c>
      <c r="M38" s="233" t="s">
        <v>121</v>
      </c>
      <c r="N38" s="69" t="s">
        <v>857</v>
      </c>
      <c r="O38" t="s">
        <v>121</v>
      </c>
    </row>
    <row r="39" spans="12:15" x14ac:dyDescent="0.35">
      <c r="L39" t="str">
        <f t="shared" ca="1" si="0"/>
        <v>Chile</v>
      </c>
      <c r="M39" s="233" t="s">
        <v>122</v>
      </c>
      <c r="N39" s="69" t="s">
        <v>858</v>
      </c>
      <c r="O39" t="s">
        <v>122</v>
      </c>
    </row>
    <row r="40" spans="12:15" x14ac:dyDescent="0.35">
      <c r="L40" t="str">
        <f t="shared" ca="1" si="0"/>
        <v>China</v>
      </c>
      <c r="M40" s="233" t="s">
        <v>123</v>
      </c>
      <c r="N40" s="69" t="s">
        <v>859</v>
      </c>
      <c r="O40" t="s">
        <v>123</v>
      </c>
    </row>
    <row r="41" spans="12:15" x14ac:dyDescent="0.35">
      <c r="L41" t="str">
        <f t="shared" ca="1" si="0"/>
        <v>Colombia</v>
      </c>
      <c r="M41" s="233" t="s">
        <v>124</v>
      </c>
      <c r="N41" s="69" t="s">
        <v>860</v>
      </c>
      <c r="O41" t="s">
        <v>124</v>
      </c>
    </row>
    <row r="42" spans="12:15" x14ac:dyDescent="0.35">
      <c r="L42" t="str">
        <f t="shared" ca="1" si="0"/>
        <v>Comoros</v>
      </c>
      <c r="M42" s="233" t="s">
        <v>125</v>
      </c>
      <c r="N42" s="69" t="s">
        <v>861</v>
      </c>
      <c r="O42" t="s">
        <v>862</v>
      </c>
    </row>
    <row r="43" spans="12:15" x14ac:dyDescent="0.35">
      <c r="L43" t="str">
        <f t="shared" ca="1" si="0"/>
        <v>Congo</v>
      </c>
      <c r="M43" s="233" t="s">
        <v>126</v>
      </c>
      <c r="N43" s="69" t="s">
        <v>126</v>
      </c>
      <c r="O43" t="s">
        <v>126</v>
      </c>
    </row>
    <row r="44" spans="12:15" x14ac:dyDescent="0.35">
      <c r="L44" t="str">
        <f t="shared" ca="1" si="0"/>
        <v>Congo (Democratic Republic)</v>
      </c>
      <c r="M44" s="233" t="s">
        <v>127</v>
      </c>
      <c r="N44" s="69" t="s">
        <v>863</v>
      </c>
      <c r="O44" t="s">
        <v>864</v>
      </c>
    </row>
    <row r="45" spans="12:15" x14ac:dyDescent="0.35">
      <c r="L45" t="str">
        <f t="shared" ca="1" si="0"/>
        <v>Cook Islands</v>
      </c>
      <c r="M45" s="233" t="s">
        <v>128</v>
      </c>
      <c r="N45" s="69" t="s">
        <v>865</v>
      </c>
      <c r="O45" t="s">
        <v>866</v>
      </c>
    </row>
    <row r="46" spans="12:15" x14ac:dyDescent="0.35">
      <c r="L46" t="str">
        <f t="shared" ca="1" si="0"/>
        <v>Costa Rica</v>
      </c>
      <c r="M46" s="233" t="s">
        <v>129</v>
      </c>
      <c r="N46" s="69" t="s">
        <v>129</v>
      </c>
      <c r="O46" t="s">
        <v>129</v>
      </c>
    </row>
    <row r="47" spans="12:15" x14ac:dyDescent="0.35">
      <c r="L47" t="str">
        <f t="shared" ca="1" si="0"/>
        <v>Côte d'Ivoire</v>
      </c>
      <c r="M47" s="233" t="s">
        <v>130</v>
      </c>
      <c r="N47" s="69" t="s">
        <v>130</v>
      </c>
      <c r="O47" t="s">
        <v>130</v>
      </c>
    </row>
    <row r="48" spans="12:15" x14ac:dyDescent="0.35">
      <c r="L48" t="str">
        <f t="shared" ca="1" si="0"/>
        <v>Croatia</v>
      </c>
      <c r="M48" s="233" t="s">
        <v>131</v>
      </c>
      <c r="N48" s="69" t="s">
        <v>867</v>
      </c>
      <c r="O48" t="s">
        <v>868</v>
      </c>
    </row>
    <row r="49" spans="12:15" x14ac:dyDescent="0.35">
      <c r="L49" t="str">
        <f t="shared" ca="1" si="0"/>
        <v>Cuba</v>
      </c>
      <c r="M49" s="233" t="s">
        <v>132</v>
      </c>
      <c r="N49" s="69" t="s">
        <v>132</v>
      </c>
      <c r="O49" t="s">
        <v>132</v>
      </c>
    </row>
    <row r="50" spans="12:15" x14ac:dyDescent="0.35">
      <c r="L50" t="str">
        <f t="shared" ca="1" si="0"/>
        <v>Curacao</v>
      </c>
      <c r="M50" s="233" t="s">
        <v>289</v>
      </c>
      <c r="N50" s="69" t="s">
        <v>869</v>
      </c>
      <c r="O50" t="s">
        <v>869</v>
      </c>
    </row>
    <row r="51" spans="12:15" x14ac:dyDescent="0.35">
      <c r="L51" t="str">
        <f t="shared" ca="1" si="0"/>
        <v>Cyprus</v>
      </c>
      <c r="M51" s="233" t="s">
        <v>133</v>
      </c>
      <c r="N51" s="69" t="s">
        <v>870</v>
      </c>
      <c r="O51" t="s">
        <v>871</v>
      </c>
    </row>
    <row r="52" spans="12:15" x14ac:dyDescent="0.35">
      <c r="L52" t="str">
        <f t="shared" ca="1" si="0"/>
        <v>Czechia</v>
      </c>
      <c r="M52" s="233" t="s">
        <v>294</v>
      </c>
      <c r="N52" s="69" t="s">
        <v>872</v>
      </c>
      <c r="O52" t="s">
        <v>873</v>
      </c>
    </row>
    <row r="53" spans="12:15" x14ac:dyDescent="0.35">
      <c r="L53" t="str">
        <f t="shared" ca="1" si="0"/>
        <v>Denmark</v>
      </c>
      <c r="M53" s="233" t="s">
        <v>134</v>
      </c>
      <c r="N53" s="69" t="s">
        <v>874</v>
      </c>
      <c r="O53" t="s">
        <v>875</v>
      </c>
    </row>
    <row r="54" spans="12:15" x14ac:dyDescent="0.35">
      <c r="L54" t="str">
        <f t="shared" ca="1" si="0"/>
        <v>Djibouti</v>
      </c>
      <c r="M54" s="233" t="s">
        <v>135</v>
      </c>
      <c r="N54" s="69" t="s">
        <v>135</v>
      </c>
      <c r="O54" t="s">
        <v>135</v>
      </c>
    </row>
    <row r="55" spans="12:15" x14ac:dyDescent="0.35">
      <c r="L55" t="str">
        <f t="shared" ca="1" si="0"/>
        <v>Dominica</v>
      </c>
      <c r="M55" s="233" t="s">
        <v>136</v>
      </c>
      <c r="N55" s="69" t="s">
        <v>876</v>
      </c>
      <c r="O55" t="s">
        <v>136</v>
      </c>
    </row>
    <row r="56" spans="12:15" x14ac:dyDescent="0.35">
      <c r="L56" t="str">
        <f t="shared" ca="1" si="0"/>
        <v>Dominican Republic</v>
      </c>
      <c r="M56" s="233" t="s">
        <v>137</v>
      </c>
      <c r="N56" s="69" t="s">
        <v>877</v>
      </c>
      <c r="O56" t="s">
        <v>878</v>
      </c>
    </row>
    <row r="57" spans="12:15" x14ac:dyDescent="0.35">
      <c r="L57" t="str">
        <f t="shared" ca="1" si="0"/>
        <v>Ecuador</v>
      </c>
      <c r="M57" s="233" t="s">
        <v>138</v>
      </c>
      <c r="N57" s="69" t="s">
        <v>879</v>
      </c>
      <c r="O57" t="s">
        <v>138</v>
      </c>
    </row>
    <row r="58" spans="12:15" x14ac:dyDescent="0.35">
      <c r="L58" t="str">
        <f t="shared" ca="1" si="0"/>
        <v>Egypt</v>
      </c>
      <c r="M58" s="233" t="s">
        <v>139</v>
      </c>
      <c r="N58" s="69" t="s">
        <v>880</v>
      </c>
      <c r="O58" t="s">
        <v>881</v>
      </c>
    </row>
    <row r="59" spans="12:15" x14ac:dyDescent="0.35">
      <c r="L59" t="str">
        <f t="shared" ca="1" si="0"/>
        <v>El Salvador</v>
      </c>
      <c r="M59" s="233" t="s">
        <v>140</v>
      </c>
      <c r="N59" s="69" t="s">
        <v>882</v>
      </c>
      <c r="O59" t="s">
        <v>140</v>
      </c>
    </row>
    <row r="60" spans="12:15" x14ac:dyDescent="0.35">
      <c r="L60" t="str">
        <f t="shared" ca="1" si="0"/>
        <v>Equatorial Guinea</v>
      </c>
      <c r="M60" s="233" t="s">
        <v>141</v>
      </c>
      <c r="N60" s="69" t="s">
        <v>883</v>
      </c>
      <c r="O60" t="s">
        <v>884</v>
      </c>
    </row>
    <row r="61" spans="12:15" x14ac:dyDescent="0.35">
      <c r="L61" t="str">
        <f t="shared" ca="1" si="0"/>
        <v>Eritrea</v>
      </c>
      <c r="M61" s="233" t="s">
        <v>142</v>
      </c>
      <c r="N61" s="69" t="s">
        <v>885</v>
      </c>
      <c r="O61" t="s">
        <v>142</v>
      </c>
    </row>
    <row r="62" spans="12:15" x14ac:dyDescent="0.35">
      <c r="L62" t="str">
        <f t="shared" ca="1" si="0"/>
        <v>Estonia</v>
      </c>
      <c r="M62" s="233" t="s">
        <v>143</v>
      </c>
      <c r="N62" s="69" t="s">
        <v>886</v>
      </c>
      <c r="O62" t="s">
        <v>143</v>
      </c>
    </row>
    <row r="63" spans="12:15" x14ac:dyDescent="0.35">
      <c r="L63" t="str">
        <f t="shared" ca="1" si="0"/>
        <v>Eswatini</v>
      </c>
      <c r="M63" s="233" t="s">
        <v>887</v>
      </c>
      <c r="N63" s="69" t="s">
        <v>887</v>
      </c>
      <c r="O63" t="s">
        <v>887</v>
      </c>
    </row>
    <row r="64" spans="12:15" x14ac:dyDescent="0.35">
      <c r="L64" t="str">
        <f t="shared" ca="1" si="0"/>
        <v>Ethiopia</v>
      </c>
      <c r="M64" s="233" t="s">
        <v>144</v>
      </c>
      <c r="N64" s="69" t="s">
        <v>888</v>
      </c>
      <c r="O64" t="s">
        <v>889</v>
      </c>
    </row>
    <row r="65" spans="12:15" x14ac:dyDescent="0.35">
      <c r="L65" t="str">
        <f t="shared" ca="1" si="0"/>
        <v>Faeroe Islands</v>
      </c>
      <c r="M65" s="233" t="s">
        <v>145</v>
      </c>
      <c r="N65" s="69" t="s">
        <v>890</v>
      </c>
      <c r="O65" t="s">
        <v>891</v>
      </c>
    </row>
    <row r="66" spans="12:15" x14ac:dyDescent="0.35">
      <c r="L66" t="str">
        <f t="shared" ca="1" si="0"/>
        <v>Fiji</v>
      </c>
      <c r="M66" s="233" t="s">
        <v>146</v>
      </c>
      <c r="N66" s="69" t="s">
        <v>892</v>
      </c>
      <c r="O66" t="s">
        <v>146</v>
      </c>
    </row>
    <row r="67" spans="12:15" x14ac:dyDescent="0.35">
      <c r="L67" t="str">
        <f t="shared" ref="L67:L130" ca="1" si="1">OFFSET($M67,0,LangOffset,1,1)</f>
        <v>Finland</v>
      </c>
      <c r="M67" s="233" t="s">
        <v>147</v>
      </c>
      <c r="N67" s="69" t="s">
        <v>893</v>
      </c>
      <c r="O67" t="s">
        <v>894</v>
      </c>
    </row>
    <row r="68" spans="12:15" x14ac:dyDescent="0.35">
      <c r="L68" t="str">
        <f t="shared" ca="1" si="1"/>
        <v>France</v>
      </c>
      <c r="M68" s="233" t="s">
        <v>148</v>
      </c>
      <c r="N68" s="69" t="s">
        <v>148</v>
      </c>
      <c r="O68" t="s">
        <v>895</v>
      </c>
    </row>
    <row r="69" spans="12:15" x14ac:dyDescent="0.35">
      <c r="L69" t="str">
        <f t="shared" ca="1" si="1"/>
        <v>Gabon</v>
      </c>
      <c r="M69" s="233" t="s">
        <v>149</v>
      </c>
      <c r="N69" s="69" t="s">
        <v>149</v>
      </c>
      <c r="O69" t="s">
        <v>896</v>
      </c>
    </row>
    <row r="70" spans="12:15" x14ac:dyDescent="0.35">
      <c r="L70" t="str">
        <f t="shared" ca="1" si="1"/>
        <v>Gambia</v>
      </c>
      <c r="M70" s="233" t="s">
        <v>150</v>
      </c>
      <c r="N70" s="69" t="s">
        <v>897</v>
      </c>
      <c r="O70" t="s">
        <v>150</v>
      </c>
    </row>
    <row r="71" spans="12:15" x14ac:dyDescent="0.35">
      <c r="L71" t="str">
        <f t="shared" ca="1" si="1"/>
        <v>Georgia</v>
      </c>
      <c r="M71" s="233" t="s">
        <v>151</v>
      </c>
      <c r="N71" s="69" t="s">
        <v>898</v>
      </c>
      <c r="O71" t="s">
        <v>151</v>
      </c>
    </row>
    <row r="72" spans="12:15" x14ac:dyDescent="0.35">
      <c r="L72" t="str">
        <f t="shared" ca="1" si="1"/>
        <v>Germany</v>
      </c>
      <c r="M72" s="233" t="s">
        <v>152</v>
      </c>
      <c r="N72" s="69" t="s">
        <v>899</v>
      </c>
      <c r="O72" t="s">
        <v>900</v>
      </c>
    </row>
    <row r="73" spans="12:15" x14ac:dyDescent="0.35">
      <c r="L73" t="str">
        <f t="shared" ca="1" si="1"/>
        <v>Ghana</v>
      </c>
      <c r="M73" s="233" t="s">
        <v>153</v>
      </c>
      <c r="N73" s="69" t="s">
        <v>153</v>
      </c>
      <c r="O73" t="s">
        <v>153</v>
      </c>
    </row>
    <row r="74" spans="12:15" x14ac:dyDescent="0.35">
      <c r="L74" t="str">
        <f t="shared" ca="1" si="1"/>
        <v>Greece</v>
      </c>
      <c r="M74" s="233" t="s">
        <v>154</v>
      </c>
      <c r="N74" s="69" t="s">
        <v>901</v>
      </c>
      <c r="O74" t="s">
        <v>902</v>
      </c>
    </row>
    <row r="75" spans="12:15" x14ac:dyDescent="0.35">
      <c r="L75" t="str">
        <f t="shared" ca="1" si="1"/>
        <v>Greenland</v>
      </c>
      <c r="M75" s="233" t="s">
        <v>155</v>
      </c>
      <c r="N75" s="69" t="s">
        <v>903</v>
      </c>
      <c r="O75" t="s">
        <v>904</v>
      </c>
    </row>
    <row r="76" spans="12:15" x14ac:dyDescent="0.35">
      <c r="L76" t="str">
        <f t="shared" ca="1" si="1"/>
        <v>Grenada</v>
      </c>
      <c r="M76" s="233" t="s">
        <v>156</v>
      </c>
      <c r="N76" s="69" t="s">
        <v>905</v>
      </c>
      <c r="O76" t="s">
        <v>906</v>
      </c>
    </row>
    <row r="77" spans="12:15" x14ac:dyDescent="0.35">
      <c r="L77" t="str">
        <f t="shared" ca="1" si="1"/>
        <v>Guatemala</v>
      </c>
      <c r="M77" s="233" t="s">
        <v>157</v>
      </c>
      <c r="N77" s="69" t="s">
        <v>157</v>
      </c>
      <c r="O77" t="s">
        <v>157</v>
      </c>
    </row>
    <row r="78" spans="12:15" x14ac:dyDescent="0.35">
      <c r="L78" t="str">
        <f t="shared" ca="1" si="1"/>
        <v>Guinea</v>
      </c>
      <c r="M78" s="233" t="s">
        <v>158</v>
      </c>
      <c r="N78" s="69" t="s">
        <v>907</v>
      </c>
      <c r="O78" t="s">
        <v>158</v>
      </c>
    </row>
    <row r="79" spans="12:15" x14ac:dyDescent="0.35">
      <c r="L79" t="str">
        <f t="shared" ca="1" si="1"/>
        <v>Guinea-Bissau</v>
      </c>
      <c r="M79" s="233" t="s">
        <v>159</v>
      </c>
      <c r="N79" s="69" t="s">
        <v>908</v>
      </c>
      <c r="O79" t="s">
        <v>909</v>
      </c>
    </row>
    <row r="80" spans="12:15" x14ac:dyDescent="0.35">
      <c r="L80" t="str">
        <f t="shared" ca="1" si="1"/>
        <v>Guyana</v>
      </c>
      <c r="M80" s="233" t="s">
        <v>160</v>
      </c>
      <c r="N80" s="69" t="s">
        <v>160</v>
      </c>
      <c r="O80" t="s">
        <v>160</v>
      </c>
    </row>
    <row r="81" spans="12:15" x14ac:dyDescent="0.35">
      <c r="L81" t="str">
        <f t="shared" ca="1" si="1"/>
        <v>Haiti</v>
      </c>
      <c r="M81" s="233" t="s">
        <v>161</v>
      </c>
      <c r="N81" s="69" t="s">
        <v>910</v>
      </c>
      <c r="O81" t="s">
        <v>911</v>
      </c>
    </row>
    <row r="82" spans="12:15" x14ac:dyDescent="0.35">
      <c r="L82" t="str">
        <f t="shared" ca="1" si="1"/>
        <v>Holy See</v>
      </c>
      <c r="M82" s="233" t="s">
        <v>162</v>
      </c>
      <c r="N82" s="69" t="s">
        <v>912</v>
      </c>
      <c r="O82" t="s">
        <v>913</v>
      </c>
    </row>
    <row r="83" spans="12:15" x14ac:dyDescent="0.35">
      <c r="L83" t="str">
        <f t="shared" ca="1" si="1"/>
        <v>Honduras</v>
      </c>
      <c r="M83" s="233" t="s">
        <v>163</v>
      </c>
      <c r="N83" s="69" t="s">
        <v>163</v>
      </c>
      <c r="O83" t="s">
        <v>163</v>
      </c>
    </row>
    <row r="84" spans="12:15" x14ac:dyDescent="0.35">
      <c r="L84" t="str">
        <f t="shared" ca="1" si="1"/>
        <v>Hungary</v>
      </c>
      <c r="M84" s="233" t="s">
        <v>164</v>
      </c>
      <c r="N84" s="69" t="s">
        <v>914</v>
      </c>
      <c r="O84" t="s">
        <v>915</v>
      </c>
    </row>
    <row r="85" spans="12:15" x14ac:dyDescent="0.35">
      <c r="L85" t="str">
        <f t="shared" ca="1" si="1"/>
        <v>Iceland</v>
      </c>
      <c r="M85" s="233" t="s">
        <v>165</v>
      </c>
      <c r="N85" s="69" t="s">
        <v>916</v>
      </c>
      <c r="O85" t="s">
        <v>917</v>
      </c>
    </row>
    <row r="86" spans="12:15" x14ac:dyDescent="0.35">
      <c r="L86" t="str">
        <f t="shared" ca="1" si="1"/>
        <v>India</v>
      </c>
      <c r="M86" s="233" t="s">
        <v>166</v>
      </c>
      <c r="N86" s="69" t="s">
        <v>918</v>
      </c>
      <c r="O86" t="s">
        <v>166</v>
      </c>
    </row>
    <row r="87" spans="12:15" x14ac:dyDescent="0.35">
      <c r="L87" t="str">
        <f t="shared" ca="1" si="1"/>
        <v>Indonesia</v>
      </c>
      <c r="M87" s="233" t="s">
        <v>167</v>
      </c>
      <c r="N87" s="69" t="s">
        <v>919</v>
      </c>
      <c r="O87" t="s">
        <v>167</v>
      </c>
    </row>
    <row r="88" spans="12:15" x14ac:dyDescent="0.35">
      <c r="L88" t="str">
        <f t="shared" ca="1" si="1"/>
        <v>Iran (Islamic Republic)</v>
      </c>
      <c r="M88" s="233" t="s">
        <v>168</v>
      </c>
      <c r="N88" s="69" t="s">
        <v>920</v>
      </c>
      <c r="O88" t="s">
        <v>921</v>
      </c>
    </row>
    <row r="89" spans="12:15" x14ac:dyDescent="0.35">
      <c r="L89" t="str">
        <f t="shared" ca="1" si="1"/>
        <v>Iraq</v>
      </c>
      <c r="M89" s="233" t="s">
        <v>169</v>
      </c>
      <c r="N89" s="69" t="s">
        <v>922</v>
      </c>
      <c r="O89" t="s">
        <v>169</v>
      </c>
    </row>
    <row r="90" spans="12:15" x14ac:dyDescent="0.35">
      <c r="L90" t="str">
        <f t="shared" ca="1" si="1"/>
        <v>Ireland</v>
      </c>
      <c r="M90" s="233" t="s">
        <v>170</v>
      </c>
      <c r="N90" s="69" t="s">
        <v>923</v>
      </c>
      <c r="O90" t="s">
        <v>924</v>
      </c>
    </row>
    <row r="91" spans="12:15" x14ac:dyDescent="0.35">
      <c r="L91" t="str">
        <f t="shared" ca="1" si="1"/>
        <v>Israel</v>
      </c>
      <c r="M91" s="233" t="s">
        <v>171</v>
      </c>
      <c r="N91" s="69" t="s">
        <v>925</v>
      </c>
      <c r="O91" t="s">
        <v>171</v>
      </c>
    </row>
    <row r="92" spans="12:15" x14ac:dyDescent="0.35">
      <c r="L92" t="str">
        <f t="shared" ca="1" si="1"/>
        <v>Italy</v>
      </c>
      <c r="M92" s="233" t="s">
        <v>172</v>
      </c>
      <c r="N92" s="69" t="s">
        <v>926</v>
      </c>
      <c r="O92" t="s">
        <v>927</v>
      </c>
    </row>
    <row r="93" spans="12:15" x14ac:dyDescent="0.35">
      <c r="L93" t="str">
        <f t="shared" ca="1" si="1"/>
        <v>Jamaica</v>
      </c>
      <c r="M93" s="233" t="s">
        <v>173</v>
      </c>
      <c r="N93" s="69" t="s">
        <v>928</v>
      </c>
      <c r="O93" t="s">
        <v>173</v>
      </c>
    </row>
    <row r="94" spans="12:15" x14ac:dyDescent="0.35">
      <c r="L94" t="str">
        <f t="shared" ca="1" si="1"/>
        <v>Japan</v>
      </c>
      <c r="M94" s="233" t="s">
        <v>174</v>
      </c>
      <c r="N94" s="69" t="s">
        <v>929</v>
      </c>
      <c r="O94" t="s">
        <v>930</v>
      </c>
    </row>
    <row r="95" spans="12:15" x14ac:dyDescent="0.35">
      <c r="L95" t="str">
        <f t="shared" ca="1" si="1"/>
        <v>Jordan</v>
      </c>
      <c r="M95" s="233" t="s">
        <v>175</v>
      </c>
      <c r="N95" s="69" t="s">
        <v>931</v>
      </c>
      <c r="O95" t="s">
        <v>932</v>
      </c>
    </row>
    <row r="96" spans="12:15" x14ac:dyDescent="0.35">
      <c r="L96" t="str">
        <f t="shared" ca="1" si="1"/>
        <v>Kazakhstan</v>
      </c>
      <c r="M96" s="233" t="s">
        <v>176</v>
      </c>
      <c r="N96" s="69" t="s">
        <v>176</v>
      </c>
      <c r="O96" t="s">
        <v>933</v>
      </c>
    </row>
    <row r="97" spans="12:15" x14ac:dyDescent="0.35">
      <c r="L97" t="str">
        <f t="shared" ca="1" si="1"/>
        <v>Kenya</v>
      </c>
      <c r="M97" s="233" t="s">
        <v>177</v>
      </c>
      <c r="N97" s="69" t="s">
        <v>177</v>
      </c>
      <c r="O97" t="s">
        <v>177</v>
      </c>
    </row>
    <row r="98" spans="12:15" x14ac:dyDescent="0.35">
      <c r="L98" t="str">
        <f t="shared" ca="1" si="1"/>
        <v>Kiribati</v>
      </c>
      <c r="M98" s="233" t="s">
        <v>178</v>
      </c>
      <c r="N98" s="69" t="s">
        <v>178</v>
      </c>
      <c r="O98" t="s">
        <v>178</v>
      </c>
    </row>
    <row r="99" spans="12:15" x14ac:dyDescent="0.35">
      <c r="L99" t="str">
        <f t="shared" ca="1" si="1"/>
        <v>Korea (Democratic Peoples Republic)</v>
      </c>
      <c r="M99" s="233" t="s">
        <v>179</v>
      </c>
      <c r="N99" s="69" t="s">
        <v>934</v>
      </c>
      <c r="O99" t="s">
        <v>935</v>
      </c>
    </row>
    <row r="100" spans="12:15" x14ac:dyDescent="0.35">
      <c r="L100" t="str">
        <f t="shared" ca="1" si="1"/>
        <v>Korea (Republic)</v>
      </c>
      <c r="M100" s="233" t="s">
        <v>290</v>
      </c>
      <c r="N100" s="69" t="s">
        <v>936</v>
      </c>
      <c r="O100" t="s">
        <v>937</v>
      </c>
    </row>
    <row r="101" spans="12:15" x14ac:dyDescent="0.35">
      <c r="L101" t="str">
        <f t="shared" ca="1" si="1"/>
        <v>Kosovo</v>
      </c>
      <c r="M101" s="233" t="s">
        <v>180</v>
      </c>
      <c r="N101" s="69" t="s">
        <v>180</v>
      </c>
      <c r="O101" t="s">
        <v>180</v>
      </c>
    </row>
    <row r="102" spans="12:15" x14ac:dyDescent="0.35">
      <c r="L102" t="str">
        <f t="shared" ca="1" si="1"/>
        <v>Kuwait</v>
      </c>
      <c r="M102" s="233" t="s">
        <v>181</v>
      </c>
      <c r="N102" s="69" t="s">
        <v>938</v>
      </c>
      <c r="O102" t="s">
        <v>181</v>
      </c>
    </row>
    <row r="103" spans="12:15" x14ac:dyDescent="0.35">
      <c r="L103" t="str">
        <f t="shared" ca="1" si="1"/>
        <v>Kyrgyzstan</v>
      </c>
      <c r="M103" s="233" t="s">
        <v>182</v>
      </c>
      <c r="N103" s="69" t="s">
        <v>939</v>
      </c>
      <c r="O103" t="s">
        <v>940</v>
      </c>
    </row>
    <row r="104" spans="12:15" x14ac:dyDescent="0.35">
      <c r="L104" t="str">
        <f t="shared" ca="1" si="1"/>
        <v>Lao (Peoples Democratic Republic)</v>
      </c>
      <c r="M104" s="233" t="s">
        <v>183</v>
      </c>
      <c r="N104" s="69" t="s">
        <v>941</v>
      </c>
      <c r="O104" t="s">
        <v>942</v>
      </c>
    </row>
    <row r="105" spans="12:15" x14ac:dyDescent="0.35">
      <c r="L105" t="str">
        <f t="shared" ca="1" si="1"/>
        <v>Latvia</v>
      </c>
      <c r="M105" s="233" t="s">
        <v>184</v>
      </c>
      <c r="N105" s="69" t="s">
        <v>943</v>
      </c>
      <c r="O105" t="s">
        <v>944</v>
      </c>
    </row>
    <row r="106" spans="12:15" x14ac:dyDescent="0.35">
      <c r="L106" t="str">
        <f t="shared" ca="1" si="1"/>
        <v>Lebanon</v>
      </c>
      <c r="M106" s="233" t="s">
        <v>185</v>
      </c>
      <c r="N106" s="69" t="s">
        <v>945</v>
      </c>
      <c r="O106" t="s">
        <v>946</v>
      </c>
    </row>
    <row r="107" spans="12:15" x14ac:dyDescent="0.35">
      <c r="L107" t="str">
        <f t="shared" ca="1" si="1"/>
        <v>Lesotho</v>
      </c>
      <c r="M107" s="233" t="s">
        <v>186</v>
      </c>
      <c r="N107" s="69" t="s">
        <v>186</v>
      </c>
      <c r="O107" t="s">
        <v>186</v>
      </c>
    </row>
    <row r="108" spans="12:15" x14ac:dyDescent="0.35">
      <c r="L108" t="str">
        <f t="shared" ca="1" si="1"/>
        <v>Liberia</v>
      </c>
      <c r="M108" s="233" t="s">
        <v>187</v>
      </c>
      <c r="N108" s="69" t="s">
        <v>187</v>
      </c>
      <c r="O108" t="s">
        <v>187</v>
      </c>
    </row>
    <row r="109" spans="12:15" x14ac:dyDescent="0.35">
      <c r="L109" t="str">
        <f t="shared" ca="1" si="1"/>
        <v>Libya</v>
      </c>
      <c r="M109" s="233" t="s">
        <v>291</v>
      </c>
      <c r="N109" s="69" t="s">
        <v>947</v>
      </c>
      <c r="O109" t="s">
        <v>948</v>
      </c>
    </row>
    <row r="110" spans="12:15" x14ac:dyDescent="0.35">
      <c r="L110" t="str">
        <f t="shared" ca="1" si="1"/>
        <v>Liechtenstein</v>
      </c>
      <c r="M110" s="233" t="s">
        <v>188</v>
      </c>
      <c r="N110" s="69" t="s">
        <v>188</v>
      </c>
      <c r="O110" t="s">
        <v>188</v>
      </c>
    </row>
    <row r="111" spans="12:15" x14ac:dyDescent="0.35">
      <c r="L111" t="str">
        <f t="shared" ca="1" si="1"/>
        <v>Lithuania</v>
      </c>
      <c r="M111" s="233" t="s">
        <v>189</v>
      </c>
      <c r="N111" s="69" t="s">
        <v>949</v>
      </c>
      <c r="O111" t="s">
        <v>950</v>
      </c>
    </row>
    <row r="112" spans="12:15" x14ac:dyDescent="0.35">
      <c r="L112" t="str">
        <f t="shared" ca="1" si="1"/>
        <v>Luxembourg</v>
      </c>
      <c r="M112" s="233" t="s">
        <v>190</v>
      </c>
      <c r="N112" s="69" t="s">
        <v>190</v>
      </c>
      <c r="O112" t="s">
        <v>951</v>
      </c>
    </row>
    <row r="113" spans="12:15" x14ac:dyDescent="0.35">
      <c r="L113" t="str">
        <f t="shared" ca="1" si="1"/>
        <v>Madagascar</v>
      </c>
      <c r="M113" s="233" t="s">
        <v>191</v>
      </c>
      <c r="N113" s="69" t="s">
        <v>191</v>
      </c>
      <c r="O113" t="s">
        <v>191</v>
      </c>
    </row>
    <row r="114" spans="12:15" x14ac:dyDescent="0.35">
      <c r="L114" t="str">
        <f t="shared" ca="1" si="1"/>
        <v>Malawi</v>
      </c>
      <c r="M114" s="233" t="s">
        <v>192</v>
      </c>
      <c r="N114" s="69" t="s">
        <v>192</v>
      </c>
      <c r="O114" t="s">
        <v>192</v>
      </c>
    </row>
    <row r="115" spans="12:15" x14ac:dyDescent="0.35">
      <c r="L115" t="str">
        <f t="shared" ca="1" si="1"/>
        <v>Malaysia</v>
      </c>
      <c r="M115" s="233" t="s">
        <v>193</v>
      </c>
      <c r="N115" s="69" t="s">
        <v>952</v>
      </c>
      <c r="O115" t="s">
        <v>953</v>
      </c>
    </row>
    <row r="116" spans="12:15" x14ac:dyDescent="0.35">
      <c r="L116" t="str">
        <f t="shared" ca="1" si="1"/>
        <v>Maldives</v>
      </c>
      <c r="M116" s="233" t="s">
        <v>194</v>
      </c>
      <c r="N116" s="69" t="s">
        <v>194</v>
      </c>
      <c r="O116" t="s">
        <v>954</v>
      </c>
    </row>
    <row r="117" spans="12:15" x14ac:dyDescent="0.35">
      <c r="L117" t="str">
        <f t="shared" ca="1" si="1"/>
        <v>Mali</v>
      </c>
      <c r="M117" s="233" t="s">
        <v>195</v>
      </c>
      <c r="N117" s="69" t="s">
        <v>195</v>
      </c>
      <c r="O117" t="s">
        <v>955</v>
      </c>
    </row>
    <row r="118" spans="12:15" x14ac:dyDescent="0.35">
      <c r="L118" t="str">
        <f t="shared" ca="1" si="1"/>
        <v>Malta</v>
      </c>
      <c r="M118" s="233" t="s">
        <v>196</v>
      </c>
      <c r="N118" s="69" t="s">
        <v>956</v>
      </c>
      <c r="O118" t="s">
        <v>196</v>
      </c>
    </row>
    <row r="119" spans="12:15" x14ac:dyDescent="0.35">
      <c r="L119" t="str">
        <f t="shared" ca="1" si="1"/>
        <v>Marshall Islands</v>
      </c>
      <c r="M119" s="233" t="s">
        <v>197</v>
      </c>
      <c r="N119" s="69" t="s">
        <v>957</v>
      </c>
      <c r="O119" t="s">
        <v>958</v>
      </c>
    </row>
    <row r="120" spans="12:15" x14ac:dyDescent="0.35">
      <c r="L120" t="str">
        <f t="shared" ca="1" si="1"/>
        <v>Mauritania</v>
      </c>
      <c r="M120" s="233" t="s">
        <v>198</v>
      </c>
      <c r="N120" s="69" t="s">
        <v>959</v>
      </c>
      <c r="O120" t="s">
        <v>198</v>
      </c>
    </row>
    <row r="121" spans="12:15" x14ac:dyDescent="0.35">
      <c r="L121" t="str">
        <f t="shared" ca="1" si="1"/>
        <v>Mauritius</v>
      </c>
      <c r="M121" s="233" t="s">
        <v>199</v>
      </c>
      <c r="N121" s="69" t="s">
        <v>960</v>
      </c>
      <c r="O121" t="s">
        <v>961</v>
      </c>
    </row>
    <row r="122" spans="12:15" x14ac:dyDescent="0.35">
      <c r="L122" t="str">
        <f t="shared" ca="1" si="1"/>
        <v>Mexico</v>
      </c>
      <c r="M122" s="233" t="s">
        <v>200</v>
      </c>
      <c r="N122" s="69" t="s">
        <v>962</v>
      </c>
      <c r="O122" t="s">
        <v>963</v>
      </c>
    </row>
    <row r="123" spans="12:15" x14ac:dyDescent="0.35">
      <c r="L123" t="str">
        <f t="shared" ca="1" si="1"/>
        <v>Micronesia (Federated States)</v>
      </c>
      <c r="M123" s="233" t="s">
        <v>201</v>
      </c>
      <c r="N123" s="69" t="s">
        <v>964</v>
      </c>
      <c r="O123" t="s">
        <v>965</v>
      </c>
    </row>
    <row r="124" spans="12:15" x14ac:dyDescent="0.35">
      <c r="L124" t="str">
        <f t="shared" ca="1" si="1"/>
        <v>Moldova</v>
      </c>
      <c r="M124" s="233" t="s">
        <v>202</v>
      </c>
      <c r="N124" s="69" t="s">
        <v>966</v>
      </c>
      <c r="O124" t="s">
        <v>967</v>
      </c>
    </row>
    <row r="125" spans="12:15" x14ac:dyDescent="0.35">
      <c r="L125" t="str">
        <f t="shared" ca="1" si="1"/>
        <v>Monaco</v>
      </c>
      <c r="M125" s="233" t="s">
        <v>203</v>
      </c>
      <c r="N125" s="69" t="s">
        <v>203</v>
      </c>
      <c r="O125" t="s">
        <v>968</v>
      </c>
    </row>
    <row r="126" spans="12:15" x14ac:dyDescent="0.35">
      <c r="L126" t="str">
        <f t="shared" ca="1" si="1"/>
        <v>Mongolia</v>
      </c>
      <c r="M126" s="233" t="s">
        <v>204</v>
      </c>
      <c r="N126" s="69" t="s">
        <v>969</v>
      </c>
      <c r="O126" t="s">
        <v>204</v>
      </c>
    </row>
    <row r="127" spans="12:15" x14ac:dyDescent="0.35">
      <c r="L127" t="str">
        <f t="shared" ca="1" si="1"/>
        <v>Montenegro</v>
      </c>
      <c r="M127" s="233" t="s">
        <v>205</v>
      </c>
      <c r="N127" s="69" t="s">
        <v>970</v>
      </c>
      <c r="O127" t="s">
        <v>205</v>
      </c>
    </row>
    <row r="128" spans="12:15" x14ac:dyDescent="0.35">
      <c r="L128" t="str">
        <f t="shared" ca="1" si="1"/>
        <v>Morocco</v>
      </c>
      <c r="M128" s="233" t="s">
        <v>206</v>
      </c>
      <c r="N128" s="69" t="s">
        <v>971</v>
      </c>
      <c r="O128" t="s">
        <v>972</v>
      </c>
    </row>
    <row r="129" spans="12:15" x14ac:dyDescent="0.35">
      <c r="L129" t="str">
        <f t="shared" ca="1" si="1"/>
        <v>Mozambique</v>
      </c>
      <c r="M129" s="233" t="s">
        <v>207</v>
      </c>
      <c r="N129" s="69" t="s">
        <v>207</v>
      </c>
      <c r="O129" t="s">
        <v>207</v>
      </c>
    </row>
    <row r="130" spans="12:15" x14ac:dyDescent="0.35">
      <c r="L130" t="str">
        <f t="shared" ca="1" si="1"/>
        <v>Myanmar</v>
      </c>
      <c r="M130" s="233" t="s">
        <v>208</v>
      </c>
      <c r="N130" s="69" t="s">
        <v>973</v>
      </c>
      <c r="O130" t="s">
        <v>208</v>
      </c>
    </row>
    <row r="131" spans="12:15" x14ac:dyDescent="0.35">
      <c r="L131" t="str">
        <f t="shared" ref="L131:L194" ca="1" si="2">OFFSET($M131,0,LangOffset,1,1)</f>
        <v>Namibia</v>
      </c>
      <c r="M131" s="233" t="s">
        <v>209</v>
      </c>
      <c r="N131" s="69" t="s">
        <v>974</v>
      </c>
      <c r="O131" t="s">
        <v>209</v>
      </c>
    </row>
    <row r="132" spans="12:15" x14ac:dyDescent="0.35">
      <c r="L132" t="str">
        <f t="shared" ca="1" si="2"/>
        <v>Nauru</v>
      </c>
      <c r="M132" s="233" t="s">
        <v>210</v>
      </c>
      <c r="N132" s="69" t="s">
        <v>210</v>
      </c>
      <c r="O132" t="s">
        <v>210</v>
      </c>
    </row>
    <row r="133" spans="12:15" x14ac:dyDescent="0.35">
      <c r="L133" t="str">
        <f t="shared" ca="1" si="2"/>
        <v>Nepal</v>
      </c>
      <c r="M133" s="233" t="s">
        <v>211</v>
      </c>
      <c r="N133" s="69" t="s">
        <v>975</v>
      </c>
      <c r="O133" t="s">
        <v>211</v>
      </c>
    </row>
    <row r="134" spans="12:15" x14ac:dyDescent="0.35">
      <c r="L134" t="str">
        <f t="shared" ca="1" si="2"/>
        <v>Netherlands</v>
      </c>
      <c r="M134" s="233" t="s">
        <v>212</v>
      </c>
      <c r="N134" s="69" t="s">
        <v>976</v>
      </c>
      <c r="O134" t="s">
        <v>977</v>
      </c>
    </row>
    <row r="135" spans="12:15" x14ac:dyDescent="0.35">
      <c r="L135" t="str">
        <f t="shared" ca="1" si="2"/>
        <v>New Zealand</v>
      </c>
      <c r="M135" s="233" t="s">
        <v>213</v>
      </c>
      <c r="N135" s="69" t="s">
        <v>978</v>
      </c>
      <c r="O135" t="s">
        <v>979</v>
      </c>
    </row>
    <row r="136" spans="12:15" x14ac:dyDescent="0.35">
      <c r="L136" t="str">
        <f t="shared" ca="1" si="2"/>
        <v>Nicaragua</v>
      </c>
      <c r="M136" s="233" t="s">
        <v>214</v>
      </c>
      <c r="N136" s="69" t="s">
        <v>214</v>
      </c>
      <c r="O136" t="s">
        <v>214</v>
      </c>
    </row>
    <row r="137" spans="12:15" x14ac:dyDescent="0.35">
      <c r="L137" t="str">
        <f t="shared" ca="1" si="2"/>
        <v>Niger</v>
      </c>
      <c r="M137" s="233" t="s">
        <v>215</v>
      </c>
      <c r="N137" s="69" t="s">
        <v>215</v>
      </c>
      <c r="O137" t="s">
        <v>980</v>
      </c>
    </row>
    <row r="138" spans="12:15" x14ac:dyDescent="0.35">
      <c r="L138" t="str">
        <f t="shared" ca="1" si="2"/>
        <v>Nigeria</v>
      </c>
      <c r="M138" s="233" t="s">
        <v>216</v>
      </c>
      <c r="N138" s="69" t="s">
        <v>216</v>
      </c>
      <c r="O138" t="s">
        <v>216</v>
      </c>
    </row>
    <row r="139" spans="12:15" x14ac:dyDescent="0.35">
      <c r="L139" t="str">
        <f t="shared" ca="1" si="2"/>
        <v>Niue</v>
      </c>
      <c r="M139" s="233" t="s">
        <v>217</v>
      </c>
      <c r="N139" s="69" t="s">
        <v>217</v>
      </c>
      <c r="O139" t="s">
        <v>217</v>
      </c>
    </row>
    <row r="140" spans="12:15" x14ac:dyDescent="0.35">
      <c r="L140" t="str">
        <f t="shared" ca="1" si="2"/>
        <v>North Macedonia</v>
      </c>
      <c r="M140" s="233" t="s">
        <v>981</v>
      </c>
      <c r="N140" s="69" t="s">
        <v>982</v>
      </c>
      <c r="O140" t="s">
        <v>983</v>
      </c>
    </row>
    <row r="141" spans="12:15" x14ac:dyDescent="0.35">
      <c r="L141" t="str">
        <f t="shared" ca="1" si="2"/>
        <v>Norway</v>
      </c>
      <c r="M141" s="233" t="s">
        <v>218</v>
      </c>
      <c r="N141" s="69" t="s">
        <v>984</v>
      </c>
      <c r="O141" t="s">
        <v>985</v>
      </c>
    </row>
    <row r="142" spans="12:15" x14ac:dyDescent="0.35">
      <c r="L142" t="str">
        <f t="shared" ca="1" si="2"/>
        <v>Oman</v>
      </c>
      <c r="M142" s="233" t="s">
        <v>219</v>
      </c>
      <c r="N142" s="69" t="s">
        <v>219</v>
      </c>
      <c r="O142" t="s">
        <v>986</v>
      </c>
    </row>
    <row r="143" spans="12:15" x14ac:dyDescent="0.35">
      <c r="L143" t="str">
        <f t="shared" ca="1" si="2"/>
        <v>Pakistan</v>
      </c>
      <c r="M143" s="233" t="s">
        <v>220</v>
      </c>
      <c r="N143" s="69" t="s">
        <v>220</v>
      </c>
      <c r="O143" t="s">
        <v>987</v>
      </c>
    </row>
    <row r="144" spans="12:15" x14ac:dyDescent="0.35">
      <c r="L144" t="str">
        <f t="shared" ca="1" si="2"/>
        <v>Palau</v>
      </c>
      <c r="M144" s="233" t="s">
        <v>221</v>
      </c>
      <c r="N144" s="69" t="s">
        <v>988</v>
      </c>
      <c r="O144" t="s">
        <v>221</v>
      </c>
    </row>
    <row r="145" spans="12:15" x14ac:dyDescent="0.35">
      <c r="L145" t="str">
        <f t="shared" ca="1" si="2"/>
        <v>Palestine</v>
      </c>
      <c r="M145" s="233" t="s">
        <v>292</v>
      </c>
      <c r="N145" s="69" t="s">
        <v>292</v>
      </c>
      <c r="O145" t="s">
        <v>989</v>
      </c>
    </row>
    <row r="146" spans="12:15" x14ac:dyDescent="0.35">
      <c r="L146" t="str">
        <f t="shared" ca="1" si="2"/>
        <v>Panama</v>
      </c>
      <c r="M146" s="233" t="s">
        <v>222</v>
      </c>
      <c r="N146" s="69" t="s">
        <v>222</v>
      </c>
      <c r="O146" t="s">
        <v>990</v>
      </c>
    </row>
    <row r="147" spans="12:15" x14ac:dyDescent="0.35">
      <c r="L147" t="str">
        <f t="shared" ca="1" si="2"/>
        <v>Papua New Guinea</v>
      </c>
      <c r="M147" s="233" t="s">
        <v>223</v>
      </c>
      <c r="N147" s="69" t="s">
        <v>991</v>
      </c>
      <c r="O147" t="s">
        <v>992</v>
      </c>
    </row>
    <row r="148" spans="12:15" x14ac:dyDescent="0.35">
      <c r="L148" t="str">
        <f t="shared" ca="1" si="2"/>
        <v>Paraguay</v>
      </c>
      <c r="M148" s="233" t="s">
        <v>224</v>
      </c>
      <c r="N148" s="69" t="s">
        <v>224</v>
      </c>
      <c r="O148" t="s">
        <v>224</v>
      </c>
    </row>
    <row r="149" spans="12:15" x14ac:dyDescent="0.35">
      <c r="L149" t="str">
        <f t="shared" ca="1" si="2"/>
        <v>Peru</v>
      </c>
      <c r="M149" s="233" t="s">
        <v>225</v>
      </c>
      <c r="N149" s="69" t="s">
        <v>993</v>
      </c>
      <c r="O149" t="s">
        <v>994</v>
      </c>
    </row>
    <row r="150" spans="12:15" x14ac:dyDescent="0.35">
      <c r="L150" t="str">
        <f t="shared" ca="1" si="2"/>
        <v>Philippines</v>
      </c>
      <c r="M150" s="233" t="s">
        <v>226</v>
      </c>
      <c r="N150" s="69" t="s">
        <v>226</v>
      </c>
      <c r="O150" t="s">
        <v>995</v>
      </c>
    </row>
    <row r="151" spans="12:15" x14ac:dyDescent="0.35">
      <c r="L151" t="str">
        <f t="shared" ca="1" si="2"/>
        <v>Poland</v>
      </c>
      <c r="M151" s="233" t="s">
        <v>227</v>
      </c>
      <c r="N151" s="69" t="s">
        <v>996</v>
      </c>
      <c r="O151" t="s">
        <v>997</v>
      </c>
    </row>
    <row r="152" spans="12:15" x14ac:dyDescent="0.35">
      <c r="L152" t="str">
        <f t="shared" ca="1" si="2"/>
        <v>Portugal</v>
      </c>
      <c r="M152" s="233" t="s">
        <v>228</v>
      </c>
      <c r="N152" s="69" t="s">
        <v>228</v>
      </c>
      <c r="O152" t="s">
        <v>228</v>
      </c>
    </row>
    <row r="153" spans="12:15" x14ac:dyDescent="0.35">
      <c r="L153" t="str">
        <f t="shared" ca="1" si="2"/>
        <v>Qatar</v>
      </c>
      <c r="M153" s="233" t="s">
        <v>229</v>
      </c>
      <c r="N153" s="69" t="s">
        <v>229</v>
      </c>
      <c r="O153" t="s">
        <v>229</v>
      </c>
    </row>
    <row r="154" spans="12:15" x14ac:dyDescent="0.35">
      <c r="L154" t="str">
        <f t="shared" ca="1" si="2"/>
        <v>Romania</v>
      </c>
      <c r="M154" s="233" t="s">
        <v>230</v>
      </c>
      <c r="N154" s="69" t="s">
        <v>998</v>
      </c>
      <c r="O154" t="s">
        <v>999</v>
      </c>
    </row>
    <row r="155" spans="12:15" x14ac:dyDescent="0.35">
      <c r="L155" t="str">
        <f t="shared" ca="1" si="2"/>
        <v>Russian Federation</v>
      </c>
      <c r="M155" s="233" t="s">
        <v>231</v>
      </c>
      <c r="N155" s="69" t="s">
        <v>1000</v>
      </c>
      <c r="O155" t="s">
        <v>1001</v>
      </c>
    </row>
    <row r="156" spans="12:15" x14ac:dyDescent="0.35">
      <c r="L156" t="str">
        <f t="shared" ca="1" si="2"/>
        <v>Rwanda</v>
      </c>
      <c r="M156" s="233" t="s">
        <v>232</v>
      </c>
      <c r="N156" s="69" t="s">
        <v>232</v>
      </c>
      <c r="O156" t="s">
        <v>232</v>
      </c>
    </row>
    <row r="157" spans="12:15" x14ac:dyDescent="0.35">
      <c r="L157" t="str">
        <f t="shared" ca="1" si="2"/>
        <v>Saint Kitts and Nevis</v>
      </c>
      <c r="M157" s="233" t="s">
        <v>233</v>
      </c>
      <c r="N157" s="69" t="s">
        <v>1002</v>
      </c>
      <c r="O157" t="s">
        <v>1003</v>
      </c>
    </row>
    <row r="158" spans="12:15" x14ac:dyDescent="0.35">
      <c r="L158" t="str">
        <f t="shared" ca="1" si="2"/>
        <v>Saint Lucia</v>
      </c>
      <c r="M158" s="233" t="s">
        <v>234</v>
      </c>
      <c r="N158" s="69" t="s">
        <v>1004</v>
      </c>
      <c r="O158" t="s">
        <v>1005</v>
      </c>
    </row>
    <row r="159" spans="12:15" x14ac:dyDescent="0.35">
      <c r="L159" t="str">
        <f t="shared" ca="1" si="2"/>
        <v>Saint Vincent and Grenadines</v>
      </c>
      <c r="M159" s="233" t="s">
        <v>235</v>
      </c>
      <c r="N159" s="69" t="s">
        <v>1006</v>
      </c>
      <c r="O159" t="s">
        <v>1007</v>
      </c>
    </row>
    <row r="160" spans="12:15" x14ac:dyDescent="0.35">
      <c r="L160" t="str">
        <f t="shared" ca="1" si="2"/>
        <v>Samoa</v>
      </c>
      <c r="M160" s="233" t="s">
        <v>236</v>
      </c>
      <c r="N160" s="69" t="s">
        <v>236</v>
      </c>
      <c r="O160" t="s">
        <v>236</v>
      </c>
    </row>
    <row r="161" spans="12:15" x14ac:dyDescent="0.35">
      <c r="L161" t="str">
        <f t="shared" ca="1" si="2"/>
        <v>San Marino</v>
      </c>
      <c r="M161" s="233" t="s">
        <v>237</v>
      </c>
      <c r="N161" s="69" t="s">
        <v>1008</v>
      </c>
      <c r="O161" t="s">
        <v>237</v>
      </c>
    </row>
    <row r="162" spans="12:15" x14ac:dyDescent="0.35">
      <c r="L162" t="str">
        <f t="shared" ca="1" si="2"/>
        <v>Sao Tome and Principe</v>
      </c>
      <c r="M162" s="233" t="s">
        <v>238</v>
      </c>
      <c r="N162" s="69" t="s">
        <v>1009</v>
      </c>
      <c r="O162" t="s">
        <v>1010</v>
      </c>
    </row>
    <row r="163" spans="12:15" x14ac:dyDescent="0.35">
      <c r="L163" t="str">
        <f t="shared" ca="1" si="2"/>
        <v>Saudi Arabia</v>
      </c>
      <c r="M163" s="233" t="s">
        <v>239</v>
      </c>
      <c r="N163" s="69" t="s">
        <v>1011</v>
      </c>
      <c r="O163" t="s">
        <v>1012</v>
      </c>
    </row>
    <row r="164" spans="12:15" x14ac:dyDescent="0.35">
      <c r="L164" t="str">
        <f t="shared" ca="1" si="2"/>
        <v>Senegal</v>
      </c>
      <c r="M164" s="233" t="s">
        <v>240</v>
      </c>
      <c r="N164" s="69" t="s">
        <v>1013</v>
      </c>
      <c r="O164" t="s">
        <v>240</v>
      </c>
    </row>
    <row r="165" spans="12:15" x14ac:dyDescent="0.35">
      <c r="L165" t="str">
        <f t="shared" ca="1" si="2"/>
        <v>Serbia</v>
      </c>
      <c r="M165" s="233" t="s">
        <v>241</v>
      </c>
      <c r="N165" s="69" t="s">
        <v>1014</v>
      </c>
      <c r="O165" t="s">
        <v>241</v>
      </c>
    </row>
    <row r="166" spans="12:15" x14ac:dyDescent="0.35">
      <c r="L166" t="str">
        <f t="shared" ca="1" si="2"/>
        <v>Seychelles</v>
      </c>
      <c r="M166" s="233" t="s">
        <v>242</v>
      </c>
      <c r="N166" s="69" t="s">
        <v>242</v>
      </c>
      <c r="O166" t="s">
        <v>242</v>
      </c>
    </row>
    <row r="167" spans="12:15" x14ac:dyDescent="0.35">
      <c r="L167" t="str">
        <f t="shared" ca="1" si="2"/>
        <v>Sierra Leone</v>
      </c>
      <c r="M167" s="233" t="s">
        <v>243</v>
      </c>
      <c r="N167" s="69" t="s">
        <v>243</v>
      </c>
      <c r="O167" t="s">
        <v>1015</v>
      </c>
    </row>
    <row r="168" spans="12:15" x14ac:dyDescent="0.35">
      <c r="L168" t="str">
        <f t="shared" ca="1" si="2"/>
        <v>Singapore</v>
      </c>
      <c r="M168" s="233" t="s">
        <v>244</v>
      </c>
      <c r="N168" s="69" t="s">
        <v>1016</v>
      </c>
      <c r="O168" t="s">
        <v>1017</v>
      </c>
    </row>
    <row r="169" spans="12:15" x14ac:dyDescent="0.35">
      <c r="L169" t="str">
        <f t="shared" ca="1" si="2"/>
        <v>Sint Maarten (Dutch part)</v>
      </c>
      <c r="M169" s="233" t="s">
        <v>293</v>
      </c>
      <c r="N169" s="69" t="s">
        <v>1018</v>
      </c>
      <c r="O169" t="s">
        <v>1019</v>
      </c>
    </row>
    <row r="170" spans="12:15" x14ac:dyDescent="0.35">
      <c r="L170" t="str">
        <f t="shared" ca="1" si="2"/>
        <v>Slovakia</v>
      </c>
      <c r="M170" s="233" t="s">
        <v>245</v>
      </c>
      <c r="N170" s="69" t="s">
        <v>1020</v>
      </c>
      <c r="O170" t="s">
        <v>1021</v>
      </c>
    </row>
    <row r="171" spans="12:15" x14ac:dyDescent="0.35">
      <c r="L171" t="str">
        <f t="shared" ca="1" si="2"/>
        <v>Slovenia</v>
      </c>
      <c r="M171" s="233" t="s">
        <v>246</v>
      </c>
      <c r="N171" s="69" t="s">
        <v>1022</v>
      </c>
      <c r="O171" t="s">
        <v>1023</v>
      </c>
    </row>
    <row r="172" spans="12:15" x14ac:dyDescent="0.35">
      <c r="L172" t="str">
        <f t="shared" ca="1" si="2"/>
        <v>Solomon Islands</v>
      </c>
      <c r="M172" s="233" t="s">
        <v>247</v>
      </c>
      <c r="N172" s="69" t="s">
        <v>1024</v>
      </c>
      <c r="O172" t="s">
        <v>1025</v>
      </c>
    </row>
    <row r="173" spans="12:15" x14ac:dyDescent="0.35">
      <c r="L173" t="str">
        <f t="shared" ca="1" si="2"/>
        <v>Somalia</v>
      </c>
      <c r="M173" s="233" t="s">
        <v>248</v>
      </c>
      <c r="N173" s="69" t="s">
        <v>1026</v>
      </c>
      <c r="O173" t="s">
        <v>248</v>
      </c>
    </row>
    <row r="174" spans="12:15" x14ac:dyDescent="0.35">
      <c r="L174" t="str">
        <f t="shared" ca="1" si="2"/>
        <v>South Africa</v>
      </c>
      <c r="M174" s="233" t="s">
        <v>249</v>
      </c>
      <c r="N174" s="69" t="s">
        <v>1027</v>
      </c>
      <c r="O174" t="s">
        <v>1028</v>
      </c>
    </row>
    <row r="175" spans="12:15" x14ac:dyDescent="0.35">
      <c r="L175" t="str">
        <f t="shared" ca="1" si="2"/>
        <v>South Sudan</v>
      </c>
      <c r="M175" s="233" t="s">
        <v>250</v>
      </c>
      <c r="N175" s="69" t="s">
        <v>1029</v>
      </c>
      <c r="O175" t="s">
        <v>1030</v>
      </c>
    </row>
    <row r="176" spans="12:15" x14ac:dyDescent="0.35">
      <c r="L176" t="str">
        <f t="shared" ca="1" si="2"/>
        <v>Spain</v>
      </c>
      <c r="M176" s="233" t="s">
        <v>251</v>
      </c>
      <c r="N176" s="69" t="s">
        <v>1031</v>
      </c>
      <c r="O176" t="s">
        <v>1032</v>
      </c>
    </row>
    <row r="177" spans="12:15" x14ac:dyDescent="0.35">
      <c r="L177" t="str">
        <f t="shared" ca="1" si="2"/>
        <v>Sri Lanka</v>
      </c>
      <c r="M177" s="233" t="s">
        <v>252</v>
      </c>
      <c r="N177" s="69" t="s">
        <v>252</v>
      </c>
      <c r="O177" t="s">
        <v>252</v>
      </c>
    </row>
    <row r="178" spans="12:15" x14ac:dyDescent="0.35">
      <c r="L178" t="str">
        <f t="shared" ca="1" si="2"/>
        <v>Sudan</v>
      </c>
      <c r="M178" s="233" t="s">
        <v>253</v>
      </c>
      <c r="N178" s="69" t="s">
        <v>1033</v>
      </c>
      <c r="O178" t="s">
        <v>1034</v>
      </c>
    </row>
    <row r="179" spans="12:15" x14ac:dyDescent="0.35">
      <c r="L179" t="str">
        <f t="shared" ca="1" si="2"/>
        <v>Suriname</v>
      </c>
      <c r="M179" s="233" t="s">
        <v>254</v>
      </c>
      <c r="N179" s="69" t="s">
        <v>254</v>
      </c>
      <c r="O179" t="s">
        <v>254</v>
      </c>
    </row>
    <row r="180" spans="12:15" x14ac:dyDescent="0.35">
      <c r="L180" t="str">
        <f t="shared" ca="1" si="2"/>
        <v>Sweden</v>
      </c>
      <c r="M180" s="233" t="s">
        <v>255</v>
      </c>
      <c r="N180" s="69" t="s">
        <v>1035</v>
      </c>
      <c r="O180" t="s">
        <v>1036</v>
      </c>
    </row>
    <row r="181" spans="12:15" x14ac:dyDescent="0.35">
      <c r="L181" t="str">
        <f t="shared" ca="1" si="2"/>
        <v>Switzerland</v>
      </c>
      <c r="M181" s="233" t="s">
        <v>256</v>
      </c>
      <c r="N181" s="69" t="s">
        <v>1037</v>
      </c>
      <c r="O181" t="s">
        <v>1038</v>
      </c>
    </row>
    <row r="182" spans="12:15" x14ac:dyDescent="0.35">
      <c r="L182" t="str">
        <f t="shared" ca="1" si="2"/>
        <v>Syrian Arab Republic</v>
      </c>
      <c r="M182" s="233" t="s">
        <v>257</v>
      </c>
      <c r="N182" s="69" t="s">
        <v>1039</v>
      </c>
      <c r="O182" t="s">
        <v>1040</v>
      </c>
    </row>
    <row r="183" spans="12:15" x14ac:dyDescent="0.35">
      <c r="L183" t="str">
        <f t="shared" ca="1" si="2"/>
        <v>Taiwan</v>
      </c>
      <c r="M183" s="233" t="s">
        <v>258</v>
      </c>
      <c r="N183" s="69" t="s">
        <v>1041</v>
      </c>
      <c r="O183" t="s">
        <v>1042</v>
      </c>
    </row>
    <row r="184" spans="12:15" x14ac:dyDescent="0.35">
      <c r="L184" t="str">
        <f t="shared" ca="1" si="2"/>
        <v>Tajikistan</v>
      </c>
      <c r="M184" s="233" t="s">
        <v>259</v>
      </c>
      <c r="N184" s="69" t="s">
        <v>1043</v>
      </c>
      <c r="O184" t="s">
        <v>1044</v>
      </c>
    </row>
    <row r="185" spans="12:15" x14ac:dyDescent="0.35">
      <c r="L185" t="str">
        <f t="shared" ca="1" si="2"/>
        <v>Tanzania (United Republic)</v>
      </c>
      <c r="M185" s="233" t="s">
        <v>260</v>
      </c>
      <c r="N185" s="69" t="s">
        <v>1045</v>
      </c>
      <c r="O185" t="s">
        <v>1046</v>
      </c>
    </row>
    <row r="186" spans="12:15" x14ac:dyDescent="0.35">
      <c r="L186" t="str">
        <f t="shared" ca="1" si="2"/>
        <v>Thailand</v>
      </c>
      <c r="M186" s="233" t="s">
        <v>261</v>
      </c>
      <c r="N186" s="69" t="s">
        <v>1047</v>
      </c>
      <c r="O186" t="s">
        <v>1048</v>
      </c>
    </row>
    <row r="187" spans="12:15" x14ac:dyDescent="0.35">
      <c r="L187" t="str">
        <f t="shared" ca="1" si="2"/>
        <v>Timor-Leste</v>
      </c>
      <c r="M187" s="233" t="s">
        <v>262</v>
      </c>
      <c r="N187" s="69" t="s">
        <v>1049</v>
      </c>
      <c r="O187" t="s">
        <v>262</v>
      </c>
    </row>
    <row r="188" spans="12:15" x14ac:dyDescent="0.35">
      <c r="L188" t="str">
        <f t="shared" ca="1" si="2"/>
        <v>Togo</v>
      </c>
      <c r="M188" s="233" t="s">
        <v>263</v>
      </c>
      <c r="N188" s="69" t="s">
        <v>263</v>
      </c>
      <c r="O188" t="s">
        <v>263</v>
      </c>
    </row>
    <row r="189" spans="12:15" x14ac:dyDescent="0.35">
      <c r="L189" t="str">
        <f t="shared" ca="1" si="2"/>
        <v>Tokelau</v>
      </c>
      <c r="M189" s="233" t="s">
        <v>264</v>
      </c>
      <c r="N189" s="69" t="s">
        <v>264</v>
      </c>
      <c r="O189" t="s">
        <v>264</v>
      </c>
    </row>
    <row r="190" spans="12:15" x14ac:dyDescent="0.35">
      <c r="L190" t="str">
        <f t="shared" ca="1" si="2"/>
        <v>Tonga</v>
      </c>
      <c r="M190" s="233" t="s">
        <v>265</v>
      </c>
      <c r="N190" s="69" t="s">
        <v>265</v>
      </c>
      <c r="O190" t="s">
        <v>265</v>
      </c>
    </row>
    <row r="191" spans="12:15" x14ac:dyDescent="0.35">
      <c r="L191" t="str">
        <f t="shared" ca="1" si="2"/>
        <v>Trinidad and Tobago</v>
      </c>
      <c r="M191" s="233" t="s">
        <v>266</v>
      </c>
      <c r="N191" s="69" t="s">
        <v>1050</v>
      </c>
      <c r="O191" t="s">
        <v>1051</v>
      </c>
    </row>
    <row r="192" spans="12:15" x14ac:dyDescent="0.35">
      <c r="L192" t="str">
        <f t="shared" ca="1" si="2"/>
        <v>Tunisia</v>
      </c>
      <c r="M192" s="233" t="s">
        <v>267</v>
      </c>
      <c r="N192" s="69" t="s">
        <v>1052</v>
      </c>
      <c r="O192" t="s">
        <v>1053</v>
      </c>
    </row>
    <row r="193" spans="12:15" x14ac:dyDescent="0.35">
      <c r="L193" t="str">
        <f t="shared" ca="1" si="2"/>
        <v>Turkey</v>
      </c>
      <c r="M193" s="233" t="s">
        <v>268</v>
      </c>
      <c r="N193" s="69" t="s">
        <v>1054</v>
      </c>
      <c r="O193" t="s">
        <v>1055</v>
      </c>
    </row>
    <row r="194" spans="12:15" x14ac:dyDescent="0.35">
      <c r="L194" t="str">
        <f t="shared" ca="1" si="2"/>
        <v>Turkmenistan</v>
      </c>
      <c r="M194" s="233" t="s">
        <v>269</v>
      </c>
      <c r="N194" s="69" t="s">
        <v>1056</v>
      </c>
      <c r="O194" t="s">
        <v>1057</v>
      </c>
    </row>
    <row r="195" spans="12:15" x14ac:dyDescent="0.35">
      <c r="L195" t="str">
        <f t="shared" ref="L195:L210" ca="1" si="3">OFFSET($M195,0,LangOffset,1,1)</f>
        <v>Tuvalu</v>
      </c>
      <c r="M195" s="233" t="s">
        <v>270</v>
      </c>
      <c r="N195" s="69" t="s">
        <v>270</v>
      </c>
      <c r="O195" t="s">
        <v>270</v>
      </c>
    </row>
    <row r="196" spans="12:15" x14ac:dyDescent="0.35">
      <c r="L196" t="str">
        <f t="shared" ca="1" si="3"/>
        <v>Uganda</v>
      </c>
      <c r="M196" s="233" t="s">
        <v>271</v>
      </c>
      <c r="N196" s="69" t="s">
        <v>1058</v>
      </c>
      <c r="O196" t="s">
        <v>271</v>
      </c>
    </row>
    <row r="197" spans="12:15" x14ac:dyDescent="0.35">
      <c r="L197" t="str">
        <f t="shared" ca="1" si="3"/>
        <v>Ukraine</v>
      </c>
      <c r="M197" s="233" t="s">
        <v>272</v>
      </c>
      <c r="N197" s="69" t="s">
        <v>272</v>
      </c>
      <c r="O197" t="s">
        <v>1059</v>
      </c>
    </row>
    <row r="198" spans="12:15" x14ac:dyDescent="0.35">
      <c r="L198" t="str">
        <f t="shared" ca="1" si="3"/>
        <v>United Arab Emirates</v>
      </c>
      <c r="M198" s="233" t="s">
        <v>273</v>
      </c>
      <c r="N198" s="69" t="s">
        <v>1060</v>
      </c>
      <c r="O198" t="s">
        <v>1061</v>
      </c>
    </row>
    <row r="199" spans="12:15" x14ac:dyDescent="0.35">
      <c r="L199" t="str">
        <f t="shared" ca="1" si="3"/>
        <v>United Kingdom</v>
      </c>
      <c r="M199" s="233" t="s">
        <v>274</v>
      </c>
      <c r="N199" s="69" t="s">
        <v>1062</v>
      </c>
      <c r="O199" t="s">
        <v>1063</v>
      </c>
    </row>
    <row r="200" spans="12:15" x14ac:dyDescent="0.35">
      <c r="L200" t="str">
        <f t="shared" ca="1" si="3"/>
        <v>United States</v>
      </c>
      <c r="M200" s="233" t="s">
        <v>275</v>
      </c>
      <c r="N200" s="69" t="s">
        <v>1064</v>
      </c>
      <c r="O200" t="s">
        <v>1065</v>
      </c>
    </row>
    <row r="201" spans="12:15" x14ac:dyDescent="0.35">
      <c r="L201" t="str">
        <f t="shared" ca="1" si="3"/>
        <v>Uruguay</v>
      </c>
      <c r="M201" s="233" t="s">
        <v>276</v>
      </c>
      <c r="N201" s="69" t="s">
        <v>276</v>
      </c>
      <c r="O201" t="s">
        <v>276</v>
      </c>
    </row>
    <row r="202" spans="12:15" x14ac:dyDescent="0.35">
      <c r="L202" t="str">
        <f t="shared" ca="1" si="3"/>
        <v>Uzbekistan</v>
      </c>
      <c r="M202" s="233" t="s">
        <v>277</v>
      </c>
      <c r="N202" s="69" t="s">
        <v>1066</v>
      </c>
      <c r="O202" t="s">
        <v>1067</v>
      </c>
    </row>
    <row r="203" spans="12:15" x14ac:dyDescent="0.35">
      <c r="L203" t="str">
        <f t="shared" ca="1" si="3"/>
        <v>Vanuatu</v>
      </c>
      <c r="M203" s="233" t="s">
        <v>278</v>
      </c>
      <c r="N203" s="69" t="s">
        <v>278</v>
      </c>
      <c r="O203" t="s">
        <v>278</v>
      </c>
    </row>
    <row r="204" spans="12:15" x14ac:dyDescent="0.35">
      <c r="L204" t="str">
        <f t="shared" ca="1" si="3"/>
        <v>Venezuela</v>
      </c>
      <c r="M204" s="233" t="s">
        <v>279</v>
      </c>
      <c r="N204" s="69" t="s">
        <v>279</v>
      </c>
      <c r="O204" t="s">
        <v>279</v>
      </c>
    </row>
    <row r="205" spans="12:15" x14ac:dyDescent="0.35">
      <c r="L205" t="str">
        <f t="shared" ca="1" si="3"/>
        <v>Viet Nam</v>
      </c>
      <c r="M205" s="233" t="s">
        <v>280</v>
      </c>
      <c r="N205" s="69" t="s">
        <v>1068</v>
      </c>
      <c r="O205" t="s">
        <v>280</v>
      </c>
    </row>
    <row r="206" spans="12:15" x14ac:dyDescent="0.35">
      <c r="L206" t="str">
        <f t="shared" ca="1" si="3"/>
        <v>Western Sahara</v>
      </c>
      <c r="M206" s="233" t="s">
        <v>281</v>
      </c>
      <c r="N206" s="69" t="s">
        <v>1069</v>
      </c>
      <c r="O206" t="s">
        <v>1070</v>
      </c>
    </row>
    <row r="207" spans="12:15" x14ac:dyDescent="0.35">
      <c r="L207" t="str">
        <f t="shared" ca="1" si="3"/>
        <v>Yemen</v>
      </c>
      <c r="M207" s="233" t="s">
        <v>282</v>
      </c>
      <c r="N207" s="69" t="s">
        <v>1071</v>
      </c>
      <c r="O207" t="s">
        <v>282</v>
      </c>
    </row>
    <row r="208" spans="12:15" x14ac:dyDescent="0.35">
      <c r="L208" t="str">
        <f t="shared" ca="1" si="3"/>
        <v>Zambia</v>
      </c>
      <c r="M208" s="233" t="s">
        <v>283</v>
      </c>
      <c r="N208" s="69" t="s">
        <v>1072</v>
      </c>
      <c r="O208" t="s">
        <v>283</v>
      </c>
    </row>
    <row r="209" spans="12:15" x14ac:dyDescent="0.35">
      <c r="L209" t="str">
        <f t="shared" ca="1" si="3"/>
        <v>Zimbabwe</v>
      </c>
      <c r="M209" s="233" t="s">
        <v>285</v>
      </c>
      <c r="N209" s="69" t="s">
        <v>285</v>
      </c>
      <c r="O209" t="s">
        <v>285</v>
      </c>
    </row>
    <row r="210" spans="12:15" x14ac:dyDescent="0.35">
      <c r="L210" t="str">
        <f t="shared" ca="1" si="3"/>
        <v>Zanzibar</v>
      </c>
      <c r="M210" s="233" t="s">
        <v>284</v>
      </c>
      <c r="N210" s="69" t="s">
        <v>284</v>
      </c>
      <c r="O210" t="s">
        <v>284</v>
      </c>
    </row>
    <row r="211" spans="12:15" x14ac:dyDescent="0.35">
      <c r="M211" s="233"/>
      <c r="N211" s="69"/>
    </row>
    <row r="212" spans="12:15" x14ac:dyDescent="0.35">
      <c r="M212" s="233"/>
      <c r="N212" s="69"/>
    </row>
    <row r="213" spans="12:15" x14ac:dyDescent="0.35">
      <c r="M213" s="233"/>
      <c r="N213" s="69"/>
    </row>
    <row r="214" spans="12:15" x14ac:dyDescent="0.35">
      <c r="M214" s="233"/>
      <c r="N214" s="69"/>
    </row>
    <row r="215" spans="12:15" x14ac:dyDescent="0.35">
      <c r="M215" s="233"/>
      <c r="N215" s="69"/>
    </row>
    <row r="216" spans="12:15" x14ac:dyDescent="0.35">
      <c r="M216" s="233"/>
      <c r="N216" s="69"/>
    </row>
    <row r="217" spans="12:15" x14ac:dyDescent="0.35">
      <c r="M217" s="233"/>
      <c r="N217" s="69"/>
    </row>
    <row r="218" spans="12:15" x14ac:dyDescent="0.35">
      <c r="M218" s="233"/>
      <c r="N218" s="69"/>
    </row>
    <row r="219" spans="12:15" x14ac:dyDescent="0.35">
      <c r="M219" s="233"/>
      <c r="N219" s="69"/>
    </row>
    <row r="220" spans="12:15" x14ac:dyDescent="0.35">
      <c r="M220" s="233"/>
      <c r="N220" s="69"/>
    </row>
    <row r="221" spans="12:15" x14ac:dyDescent="0.35">
      <c r="M221" s="233"/>
      <c r="N221" s="69"/>
    </row>
    <row r="222" spans="12:15" x14ac:dyDescent="0.35">
      <c r="M222" s="233"/>
      <c r="N222" s="69"/>
    </row>
    <row r="223" spans="12:15" x14ac:dyDescent="0.35">
      <c r="M223" s="233"/>
      <c r="N223" s="69"/>
    </row>
    <row r="224" spans="12:15" x14ac:dyDescent="0.35">
      <c r="M224" s="233"/>
      <c r="N224" s="69"/>
    </row>
    <row r="225" spans="13:14" x14ac:dyDescent="0.35">
      <c r="M225" s="233"/>
      <c r="N225" s="69"/>
    </row>
    <row r="226" spans="13:14" x14ac:dyDescent="0.35">
      <c r="M226" s="233"/>
      <c r="N226" s="69"/>
    </row>
    <row r="227" spans="13:14" x14ac:dyDescent="0.35">
      <c r="M227" s="233"/>
      <c r="N227" s="69"/>
    </row>
    <row r="228" spans="13:14" x14ac:dyDescent="0.35">
      <c r="M228" s="233"/>
      <c r="N228" s="69"/>
    </row>
    <row r="229" spans="13:14" x14ac:dyDescent="0.35">
      <c r="M229" s="233"/>
      <c r="N229" s="69"/>
    </row>
    <row r="230" spans="13:14" x14ac:dyDescent="0.35">
      <c r="M230" s="233"/>
      <c r="N230" s="69"/>
    </row>
    <row r="231" spans="13:14" x14ac:dyDescent="0.35">
      <c r="M231" s="233"/>
      <c r="N231" s="69"/>
    </row>
    <row r="232" spans="13:14" x14ac:dyDescent="0.35">
      <c r="M232" s="233"/>
      <c r="N232" s="69"/>
    </row>
    <row r="233" spans="13:14" x14ac:dyDescent="0.35">
      <c r="M233" s="233"/>
      <c r="N233" s="69"/>
    </row>
    <row r="234" spans="13:14" x14ac:dyDescent="0.35">
      <c r="M234" s="233"/>
      <c r="N234" s="69"/>
    </row>
    <row r="235" spans="13:14" x14ac:dyDescent="0.35">
      <c r="M235" s="233"/>
      <c r="N235" s="69"/>
    </row>
    <row r="236" spans="13:14" x14ac:dyDescent="0.35">
      <c r="M236" s="233"/>
      <c r="N236" s="69"/>
    </row>
    <row r="237" spans="13:14" x14ac:dyDescent="0.35">
      <c r="M237" s="233"/>
      <c r="N237" s="69"/>
    </row>
    <row r="238" spans="13:14" x14ac:dyDescent="0.35">
      <c r="M238" s="233"/>
      <c r="N238" s="69"/>
    </row>
    <row r="239" spans="13:14" x14ac:dyDescent="0.35">
      <c r="M239" s="233"/>
      <c r="N239" s="69"/>
    </row>
    <row r="240" spans="13:14" x14ac:dyDescent="0.35">
      <c r="M240" s="233"/>
      <c r="N240" s="69"/>
    </row>
    <row r="241" spans="13:14" x14ac:dyDescent="0.35">
      <c r="M241" s="233"/>
      <c r="N241" s="69"/>
    </row>
    <row r="242" spans="13:14" x14ac:dyDescent="0.35">
      <c r="M242" s="233"/>
      <c r="N242" s="69"/>
    </row>
    <row r="243" spans="13:14" x14ac:dyDescent="0.35">
      <c r="M243" s="233"/>
      <c r="N243" s="69"/>
    </row>
    <row r="244" spans="13:14" x14ac:dyDescent="0.35">
      <c r="M244" s="69"/>
      <c r="N244" s="69"/>
    </row>
    <row r="245" spans="13:14" x14ac:dyDescent="0.35">
      <c r="M245" s="69"/>
      <c r="N245" s="69"/>
    </row>
    <row r="246" spans="13:14" x14ac:dyDescent="0.35">
      <c r="M246" s="69"/>
      <c r="N246" s="69"/>
    </row>
    <row r="247" spans="13:14" x14ac:dyDescent="0.35">
      <c r="M247" s="69"/>
      <c r="N247" s="69"/>
    </row>
    <row r="248" spans="13:14" x14ac:dyDescent="0.35">
      <c r="M248" s="69"/>
      <c r="N248" s="69"/>
    </row>
    <row r="249" spans="13:14" x14ac:dyDescent="0.35">
      <c r="M249" s="69"/>
      <c r="N249" s="69"/>
    </row>
    <row r="250" spans="13:14" x14ac:dyDescent="0.35">
      <c r="M250" s="69"/>
      <c r="N250" s="69"/>
    </row>
    <row r="251" spans="13:14" x14ac:dyDescent="0.35">
      <c r="M251" s="69"/>
      <c r="N251" s="69"/>
    </row>
    <row r="252" spans="13:14" x14ac:dyDescent="0.35">
      <c r="M252" s="69"/>
      <c r="N252" s="69"/>
    </row>
    <row r="253" spans="13:14" x14ac:dyDescent="0.35">
      <c r="M253" s="69"/>
      <c r="N253" s="69"/>
    </row>
    <row r="254" spans="13:14" x14ac:dyDescent="0.35">
      <c r="M254" s="69"/>
      <c r="N254" s="69"/>
    </row>
    <row r="255" spans="13:14" x14ac:dyDescent="0.35">
      <c r="M255" s="69"/>
      <c r="N255" s="69"/>
    </row>
    <row r="256" spans="13:14" x14ac:dyDescent="0.35">
      <c r="M256" s="69"/>
      <c r="N256" s="69"/>
    </row>
    <row r="257" spans="13:14" x14ac:dyDescent="0.35">
      <c r="M257" s="69"/>
      <c r="N257" s="69"/>
    </row>
    <row r="258" spans="13:14" x14ac:dyDescent="0.35">
      <c r="M258" s="69"/>
      <c r="N258" s="69"/>
    </row>
    <row r="259" spans="13:14" x14ac:dyDescent="0.35">
      <c r="M259" s="69"/>
      <c r="N259" s="69"/>
    </row>
    <row r="260" spans="13:14" x14ac:dyDescent="0.35">
      <c r="M260" s="69"/>
      <c r="N260" s="69"/>
    </row>
    <row r="261" spans="13:14" x14ac:dyDescent="0.35">
      <c r="M261" s="69"/>
      <c r="N261" s="69"/>
    </row>
    <row r="262" spans="13:14" x14ac:dyDescent="0.35">
      <c r="M262" s="69"/>
      <c r="N262" s="69"/>
    </row>
    <row r="263" spans="13:14" x14ac:dyDescent="0.35">
      <c r="M263" s="69"/>
      <c r="N263" s="69"/>
    </row>
    <row r="264" spans="13:14" x14ac:dyDescent="0.35">
      <c r="M264" s="69"/>
      <c r="N264" s="69"/>
    </row>
    <row r="265" spans="13:14" x14ac:dyDescent="0.35">
      <c r="M265" s="69"/>
      <c r="N265" s="69"/>
    </row>
    <row r="266" spans="13:14" x14ac:dyDescent="0.35">
      <c r="M266" s="69"/>
      <c r="N266" s="69"/>
    </row>
    <row r="267" spans="13:14" x14ac:dyDescent="0.35">
      <c r="M267" s="69"/>
      <c r="N267" s="69"/>
    </row>
    <row r="268" spans="13:14" x14ac:dyDescent="0.35">
      <c r="M268" s="69"/>
      <c r="N268" s="69"/>
    </row>
    <row r="269" spans="13:14" x14ac:dyDescent="0.35">
      <c r="M269" s="69"/>
      <c r="N269" s="69"/>
    </row>
    <row r="270" spans="13:14" x14ac:dyDescent="0.35">
      <c r="M270" s="69"/>
      <c r="N270" s="69"/>
    </row>
    <row r="271" spans="13:14" x14ac:dyDescent="0.35">
      <c r="M271" s="69"/>
      <c r="N271" s="69"/>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4" ma:contentTypeDescription="Create a new document." ma:contentTypeScope="" ma:versionID="c2133ddda7c75401ed82c393564e5add">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b6c8ac4a35264d1e202b81f0c9af644"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38a6ea3-8fa1-4d99-a918-482700c44611">V7NQRSZFZRYD-675608593-232</_dlc_DocId>
    <_dlc_DocIdUrl xmlns="f38a6ea3-8fa1-4d99-a918-482700c44611">
      <Url>https://tgf.sharepoint.com/sites/TSTAP1/MECA/_layouts/15/DocIdRedir.aspx?ID=V7NQRSZFZRYD-675608593-232</Url>
      <Description>V7NQRSZFZRYD-675608593-232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A67AC47-DAAA-44D7-8458-1FB5EFFD8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FF11FD-95E6-4E2B-9617-794C838071D8}">
  <ds:schemaRefs>
    <ds:schemaRef ds:uri="http://purl.org/dc/elements/1.1/"/>
    <ds:schemaRef ds:uri="f38a6ea3-8fa1-4d99-a918-482700c44611"/>
    <ds:schemaRef ds:uri="f96b5506-40ef-409e-90b1-64551241fa96"/>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023EEBF-1A7C-4AE3-A845-717A2A8CC09A}">
  <ds:schemaRefs>
    <ds:schemaRef ds:uri="http://schemas.microsoft.com/sharepoint/v3/contenttype/forms"/>
  </ds:schemaRefs>
</ds:datastoreItem>
</file>

<file path=customXml/itemProps4.xml><?xml version="1.0" encoding="utf-8"?>
<ds:datastoreItem xmlns:ds="http://schemas.openxmlformats.org/officeDocument/2006/customXml" ds:itemID="{638D2EFC-751B-45A5-A21E-5731F7B2AF3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Sheet</vt:lpstr>
      <vt:lpstr>Instructions</vt:lpstr>
      <vt:lpstr>CM-diagnosis gap tables</vt:lpstr>
      <vt:lpstr>CM-treatment gap tables</vt:lpstr>
      <vt:lpstr>Net gap table</vt:lpstr>
      <vt:lpstr>IRS gap table</vt:lpstr>
      <vt:lpstr>Specific prev interventions</vt:lpstr>
      <vt:lpstr>Blank table (only if needed)</vt:lpstr>
      <vt:lpstr>Malaria drop down</vt:lpstr>
      <vt:lpstr>Translations</vt:lpstr>
      <vt:lpstr>ApplicantType</vt:lpstr>
      <vt:lpstr>Geography</vt:lpstr>
      <vt:lpstr>LangOffset</vt:lpstr>
      <vt:lpstr>Language</vt:lpstr>
      <vt:lpstr>ListMalariaModules</vt:lpstr>
      <vt:lpstr>MalariaModulesIndicators</vt:lpstr>
      <vt:lpstr>'CM-diagnosis gap tables'!Print_Area</vt:lpstr>
      <vt:lpstr>'CM-treatment gap tables'!Print_Area</vt:lpstr>
      <vt:lpstr>'IRS gap table'!Print_Area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Anjan</dc:creator>
  <cp:lastModifiedBy>Anjan</cp:lastModifiedBy>
  <cp:lastPrinted>2019-07-22T09:33:23Z</cp:lastPrinted>
  <dcterms:created xsi:type="dcterms:W3CDTF">2016-03-21T09:21:38Z</dcterms:created>
  <dcterms:modified xsi:type="dcterms:W3CDTF">2020-02-28T03:35:07Z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0x0101002E9EADB1193FE84A9CE1DF95896ED6E4</vt:lpwstr>
  </property>
  <property fmtid="{D5CDD505-2E9C-101B-9397-08002B2CF9AE}" pid="3" name="_dlc_DocIdItemGuid">
    <vt:lpwstr>60cd3a7b-1dde-456e-9393-a4bf069d5235</vt:lpwstr>
  </property>
  <property fmtid="{D5CDD505-2E9C-101B-9397-08002B2CF9AE}" pid="4" name="Order">
    <vt:r8>10900</vt:r8>
  </property>
</Properties>
</file>